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5200" yWindow="360" windowWidth="23880" windowHeight="19180" activeTab="3"/>
  </bookViews>
  <sheets>
    <sheet name="NRTP4" sheetId="1" r:id="rId1"/>
    <sheet name="DS0260" sheetId="2" r:id="rId2"/>
    <sheet name="DS0286" sheetId="3" r:id="rId3"/>
    <sheet name="NUM9a" sheetId="8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26" i="1" l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O26" i="1"/>
  <c r="O27" i="1"/>
  <c r="O28" i="1"/>
  <c r="O29" i="1"/>
  <c r="O30" i="1"/>
  <c r="O32" i="1"/>
  <c r="O33" i="1"/>
  <c r="O35" i="1"/>
  <c r="O36" i="1"/>
  <c r="O38" i="1"/>
  <c r="O39" i="1"/>
  <c r="O40" i="1"/>
  <c r="O41" i="1"/>
  <c r="O42" i="1"/>
  <c r="O43" i="1"/>
  <c r="B26" i="1"/>
  <c r="B27" i="1"/>
  <c r="B28" i="1"/>
  <c r="B29" i="1"/>
  <c r="B30" i="1"/>
  <c r="B32" i="1"/>
  <c r="B33" i="1"/>
  <c r="B35" i="1"/>
  <c r="B36" i="1"/>
  <c r="B39" i="1"/>
  <c r="B40" i="1"/>
  <c r="B41" i="1"/>
  <c r="B42" i="1"/>
  <c r="B43" i="1"/>
  <c r="K26" i="2"/>
  <c r="K27" i="2"/>
  <c r="K28" i="2"/>
  <c r="K29" i="2"/>
  <c r="K30" i="2"/>
  <c r="K32" i="2"/>
  <c r="K33" i="2"/>
  <c r="K35" i="2"/>
  <c r="K36" i="2"/>
  <c r="K38" i="2"/>
  <c r="K39" i="2"/>
  <c r="K40" i="2"/>
  <c r="K41" i="2"/>
  <c r="K42" i="2"/>
  <c r="K43" i="2"/>
  <c r="L40" i="2"/>
  <c r="BM26" i="2"/>
  <c r="BM27" i="2"/>
  <c r="BM28" i="2"/>
  <c r="BM29" i="2"/>
  <c r="BM30" i="2"/>
  <c r="BM31" i="2"/>
  <c r="BM32" i="2"/>
  <c r="BM33" i="2"/>
  <c r="BM34" i="2"/>
  <c r="BM35" i="2"/>
  <c r="BM36" i="2"/>
  <c r="BM39" i="2"/>
  <c r="BM40" i="2"/>
  <c r="BM41" i="2"/>
  <c r="BM42" i="2"/>
  <c r="BM43" i="2"/>
  <c r="B40" i="3"/>
  <c r="B43" i="3"/>
  <c r="BK29" i="8"/>
  <c r="BK30" i="8"/>
  <c r="BK31" i="8"/>
  <c r="BK32" i="8"/>
  <c r="BK33" i="8"/>
  <c r="BK34" i="8"/>
  <c r="BK35" i="8"/>
  <c r="BK36" i="8"/>
  <c r="BK37" i="8"/>
  <c r="BK38" i="8"/>
  <c r="BK39" i="8"/>
  <c r="BK41" i="8"/>
  <c r="BK42" i="8"/>
  <c r="BK28" i="8"/>
  <c r="BK27" i="8"/>
  <c r="BK26" i="8"/>
  <c r="BJ27" i="8"/>
  <c r="BJ28" i="8"/>
  <c r="BJ29" i="8"/>
  <c r="BJ30" i="8"/>
  <c r="BJ31" i="8"/>
  <c r="BJ32" i="8"/>
  <c r="BJ33" i="8"/>
  <c r="BJ34" i="8"/>
  <c r="BJ35" i="8"/>
  <c r="BJ36" i="8"/>
  <c r="BJ37" i="8"/>
  <c r="BJ38" i="8"/>
  <c r="BJ39" i="8"/>
  <c r="BJ41" i="8"/>
  <c r="BJ42" i="8"/>
  <c r="BJ26" i="8"/>
  <c r="K20" i="2"/>
  <c r="K23" i="2"/>
  <c r="DK20" i="1"/>
  <c r="DK23" i="1"/>
  <c r="DH40" i="1"/>
  <c r="DH43" i="1"/>
  <c r="BB40" i="1"/>
  <c r="BB43" i="1"/>
  <c r="BK74" i="8"/>
  <c r="BL74" i="8"/>
  <c r="BM74" i="8"/>
  <c r="BJ74" i="8"/>
  <c r="BK69" i="8"/>
  <c r="BL69" i="8"/>
  <c r="BM69" i="8"/>
  <c r="BJ69" i="8"/>
  <c r="BK64" i="8"/>
  <c r="BL64" i="8"/>
  <c r="BM64" i="8"/>
  <c r="BJ64" i="8"/>
  <c r="BK58" i="8"/>
  <c r="BL58" i="8"/>
  <c r="BM58" i="8"/>
  <c r="BJ58" i="8"/>
  <c r="BK49" i="8"/>
  <c r="BL49" i="8"/>
  <c r="BM49" i="8"/>
  <c r="BJ49" i="8"/>
  <c r="CQ74" i="8"/>
  <c r="CP74" i="8"/>
  <c r="CO74" i="8"/>
  <c r="CN74" i="8"/>
  <c r="CQ69" i="8"/>
  <c r="CP69" i="8"/>
  <c r="CO69" i="8"/>
  <c r="CN69" i="8"/>
  <c r="CQ64" i="8"/>
  <c r="CP64" i="8"/>
  <c r="CO64" i="8"/>
  <c r="CN64" i="8"/>
  <c r="CQ58" i="8"/>
  <c r="CP58" i="8"/>
  <c r="CO58" i="8"/>
  <c r="CN58" i="8"/>
  <c r="CQ49" i="8"/>
  <c r="CP49" i="8"/>
  <c r="CO49" i="8"/>
  <c r="CN49" i="8"/>
  <c r="E74" i="8"/>
  <c r="D74" i="8"/>
  <c r="C74" i="8"/>
  <c r="B74" i="8"/>
  <c r="E69" i="8"/>
  <c r="D69" i="8"/>
  <c r="C69" i="8"/>
  <c r="B69" i="8"/>
  <c r="E64" i="8"/>
  <c r="D64" i="8"/>
  <c r="C64" i="8"/>
  <c r="B64" i="8"/>
  <c r="E58" i="8"/>
  <c r="D58" i="8"/>
  <c r="C58" i="8"/>
  <c r="B58" i="8"/>
  <c r="E49" i="8"/>
  <c r="D49" i="8"/>
  <c r="C49" i="8"/>
  <c r="B49" i="8"/>
  <c r="BM74" i="2"/>
  <c r="BN74" i="2"/>
  <c r="BO74" i="2"/>
  <c r="BL74" i="2"/>
  <c r="BM69" i="2"/>
  <c r="BN69" i="2"/>
  <c r="BO69" i="2"/>
  <c r="BL69" i="2"/>
  <c r="BM64" i="2"/>
  <c r="BN64" i="2"/>
  <c r="BO64" i="2"/>
  <c r="BL64" i="2"/>
  <c r="BM58" i="2"/>
  <c r="BN58" i="2"/>
  <c r="BO58" i="2"/>
  <c r="BL58" i="2"/>
  <c r="BM49" i="2"/>
  <c r="BN49" i="2"/>
  <c r="BO49" i="2"/>
  <c r="BL49" i="2"/>
  <c r="AR74" i="2"/>
  <c r="AS74" i="2"/>
  <c r="AT74" i="2"/>
  <c r="AQ74" i="2"/>
  <c r="AR69" i="2"/>
  <c r="AS69" i="2"/>
  <c r="AT69" i="2"/>
  <c r="AQ69" i="2"/>
  <c r="AR64" i="2"/>
  <c r="AS64" i="2"/>
  <c r="AT64" i="2"/>
  <c r="AQ64" i="2"/>
  <c r="AR58" i="2"/>
  <c r="AS58" i="2"/>
  <c r="AT58" i="2"/>
  <c r="AQ58" i="2"/>
  <c r="AR49" i="2"/>
  <c r="AS49" i="2"/>
  <c r="AT49" i="2"/>
  <c r="AQ49" i="2"/>
  <c r="L74" i="2"/>
  <c r="M74" i="2"/>
  <c r="N74" i="2"/>
  <c r="K74" i="2"/>
  <c r="L69" i="2"/>
  <c r="M69" i="2"/>
  <c r="N69" i="2"/>
  <c r="K69" i="2"/>
  <c r="L64" i="2"/>
  <c r="M64" i="2"/>
  <c r="N64" i="2"/>
  <c r="K64" i="2"/>
  <c r="L58" i="2"/>
  <c r="M58" i="2"/>
  <c r="N58" i="2"/>
  <c r="K58" i="2"/>
  <c r="L49" i="2"/>
  <c r="M49" i="2"/>
  <c r="N49" i="2"/>
  <c r="K49" i="2"/>
  <c r="R74" i="3"/>
  <c r="Q74" i="3"/>
  <c r="P74" i="3"/>
  <c r="O74" i="3"/>
  <c r="R69" i="3"/>
  <c r="Q69" i="3"/>
  <c r="P69" i="3"/>
  <c r="O69" i="3"/>
  <c r="R64" i="3"/>
  <c r="Q64" i="3"/>
  <c r="P64" i="3"/>
  <c r="O64" i="3"/>
  <c r="R58" i="3"/>
  <c r="Q58" i="3"/>
  <c r="P58" i="3"/>
  <c r="O58" i="3"/>
  <c r="R49" i="3"/>
  <c r="Q49" i="3"/>
  <c r="P49" i="3"/>
  <c r="O49" i="3"/>
  <c r="E74" i="3"/>
  <c r="D74" i="3"/>
  <c r="C74" i="3"/>
  <c r="B74" i="3"/>
  <c r="E69" i="3"/>
  <c r="D69" i="3"/>
  <c r="C69" i="3"/>
  <c r="B69" i="3"/>
  <c r="E64" i="3"/>
  <c r="D64" i="3"/>
  <c r="C64" i="3"/>
  <c r="B64" i="3"/>
  <c r="E58" i="3"/>
  <c r="D58" i="3"/>
  <c r="C58" i="3"/>
  <c r="B58" i="3"/>
  <c r="E49" i="3"/>
  <c r="D49" i="3"/>
  <c r="C49" i="3"/>
  <c r="B49" i="3"/>
  <c r="BL42" i="2"/>
  <c r="BL41" i="2"/>
  <c r="BL39" i="2"/>
  <c r="BL37" i="2"/>
  <c r="BL36" i="2"/>
  <c r="BL35" i="2"/>
  <c r="BL34" i="2"/>
  <c r="BL33" i="2"/>
  <c r="BL32" i="2"/>
  <c r="BL30" i="2"/>
  <c r="BL29" i="2"/>
  <c r="BL28" i="2"/>
  <c r="BL27" i="2"/>
  <c r="BL26" i="2"/>
  <c r="AR27" i="2"/>
  <c r="AR28" i="2"/>
  <c r="AR29" i="2"/>
  <c r="AR30" i="2"/>
  <c r="AR32" i="2"/>
  <c r="AR33" i="2"/>
  <c r="AR35" i="2"/>
  <c r="AR36" i="2"/>
  <c r="AR37" i="2"/>
  <c r="AR39" i="2"/>
  <c r="AR41" i="2"/>
  <c r="AR42" i="2"/>
  <c r="AR26" i="2"/>
  <c r="AQ27" i="2"/>
  <c r="AQ28" i="2"/>
  <c r="AQ29" i="2"/>
  <c r="AQ30" i="2"/>
  <c r="AQ32" i="2"/>
  <c r="AQ33" i="2"/>
  <c r="AQ34" i="2"/>
  <c r="AQ35" i="2"/>
  <c r="AQ36" i="2"/>
  <c r="AQ37" i="2"/>
  <c r="AQ39" i="2"/>
  <c r="AQ41" i="2"/>
  <c r="AQ42" i="2"/>
  <c r="AQ26" i="2"/>
  <c r="E74" i="2"/>
  <c r="D74" i="2"/>
  <c r="C74" i="2"/>
  <c r="B74" i="2"/>
  <c r="E69" i="2"/>
  <c r="D69" i="2"/>
  <c r="C69" i="2"/>
  <c r="B69" i="2"/>
  <c r="E64" i="2"/>
  <c r="D64" i="2"/>
  <c r="C64" i="2"/>
  <c r="B64" i="2"/>
  <c r="E58" i="2"/>
  <c r="D58" i="2"/>
  <c r="C58" i="2"/>
  <c r="B58" i="2"/>
  <c r="E49" i="2"/>
  <c r="D49" i="2"/>
  <c r="C49" i="2"/>
  <c r="B49" i="2"/>
  <c r="DK74" i="1"/>
  <c r="DJ74" i="1"/>
  <c r="DI74" i="1"/>
  <c r="DH74" i="1"/>
  <c r="DK69" i="1"/>
  <c r="DJ69" i="1"/>
  <c r="DI69" i="1"/>
  <c r="DH69" i="1"/>
  <c r="DK64" i="1"/>
  <c r="DJ64" i="1"/>
  <c r="DI64" i="1"/>
  <c r="DH64" i="1"/>
  <c r="DK58" i="1"/>
  <c r="DJ58" i="1"/>
  <c r="DI58" i="1"/>
  <c r="DH58" i="1"/>
  <c r="DK49" i="1"/>
  <c r="DJ49" i="1"/>
  <c r="DI49" i="1"/>
  <c r="DH49" i="1"/>
  <c r="BE74" i="1"/>
  <c r="BD74" i="1"/>
  <c r="BC74" i="1"/>
  <c r="BB74" i="1"/>
  <c r="BE69" i="1"/>
  <c r="BD69" i="1"/>
  <c r="BC69" i="1"/>
  <c r="BB69" i="1"/>
  <c r="BE64" i="1"/>
  <c r="BD64" i="1"/>
  <c r="BC64" i="1"/>
  <c r="BB64" i="1"/>
  <c r="BE58" i="1"/>
  <c r="BD58" i="1"/>
  <c r="BC58" i="1"/>
  <c r="BB58" i="1"/>
  <c r="BE49" i="1"/>
  <c r="BD49" i="1"/>
  <c r="BC49" i="1"/>
  <c r="BB49" i="1"/>
  <c r="AB74" i="1"/>
  <c r="AC74" i="1"/>
  <c r="AD74" i="1"/>
  <c r="AA74" i="1"/>
  <c r="AB69" i="1"/>
  <c r="AC69" i="1"/>
  <c r="AD69" i="1"/>
  <c r="AA69" i="1"/>
  <c r="AB64" i="1"/>
  <c r="AC64" i="1"/>
  <c r="AD64" i="1"/>
  <c r="AA64" i="1"/>
  <c r="AB58" i="1"/>
  <c r="AC58" i="1"/>
  <c r="AD58" i="1"/>
  <c r="AA58" i="1"/>
  <c r="AB49" i="1"/>
  <c r="AC49" i="1"/>
  <c r="AD49" i="1"/>
  <c r="AA49" i="1"/>
  <c r="CN27" i="8"/>
  <c r="CO27" i="8"/>
  <c r="CN28" i="8"/>
  <c r="CO28" i="8"/>
  <c r="CN29" i="8"/>
  <c r="CO29" i="8"/>
  <c r="CN30" i="8"/>
  <c r="CO30" i="8"/>
  <c r="CN31" i="8"/>
  <c r="CO31" i="8"/>
  <c r="CN32" i="8"/>
  <c r="CO32" i="8"/>
  <c r="CN33" i="8"/>
  <c r="CO33" i="8"/>
  <c r="CN34" i="8"/>
  <c r="CO34" i="8"/>
  <c r="CN35" i="8"/>
  <c r="CO35" i="8"/>
  <c r="CN36" i="8"/>
  <c r="CO36" i="8"/>
  <c r="CN37" i="8"/>
  <c r="CO37" i="8"/>
  <c r="CN38" i="8"/>
  <c r="CO38" i="8"/>
  <c r="CN39" i="8"/>
  <c r="CO39" i="8"/>
  <c r="CN41" i="8"/>
  <c r="CO41" i="8"/>
  <c r="CN42" i="8"/>
  <c r="CO42" i="8"/>
  <c r="CO26" i="8"/>
  <c r="CN26" i="8"/>
  <c r="B27" i="8"/>
  <c r="C27" i="8"/>
  <c r="B28" i="8"/>
  <c r="C28" i="8"/>
  <c r="B29" i="8"/>
  <c r="C29" i="8"/>
  <c r="B30" i="8"/>
  <c r="C30" i="8"/>
  <c r="B31" i="8"/>
  <c r="C31" i="8"/>
  <c r="B32" i="8"/>
  <c r="C32" i="8"/>
  <c r="B33" i="8"/>
  <c r="C33" i="8"/>
  <c r="B34" i="8"/>
  <c r="C34" i="8"/>
  <c r="B35" i="8"/>
  <c r="C35" i="8"/>
  <c r="B36" i="8"/>
  <c r="C36" i="8"/>
  <c r="B37" i="8"/>
  <c r="C37" i="8"/>
  <c r="B38" i="8"/>
  <c r="C38" i="8"/>
  <c r="B39" i="8"/>
  <c r="C39" i="8"/>
  <c r="B41" i="8"/>
  <c r="C41" i="8"/>
  <c r="B42" i="8"/>
  <c r="C42" i="8"/>
  <c r="C26" i="8"/>
  <c r="B26" i="8"/>
  <c r="C27" i="3"/>
  <c r="C29" i="3"/>
  <c r="C30" i="3"/>
  <c r="C31" i="3"/>
  <c r="C32" i="3"/>
  <c r="C33" i="3"/>
  <c r="C35" i="3"/>
  <c r="C37" i="3"/>
  <c r="C38" i="3"/>
  <c r="C39" i="3"/>
  <c r="C41" i="3"/>
  <c r="C42" i="3"/>
  <c r="C26" i="3"/>
  <c r="B27" i="2"/>
  <c r="C27" i="2"/>
  <c r="B28" i="2"/>
  <c r="C28" i="2"/>
  <c r="B29" i="2"/>
  <c r="C29" i="2"/>
  <c r="B30" i="2"/>
  <c r="C30" i="2"/>
  <c r="B32" i="2"/>
  <c r="C32" i="2"/>
  <c r="B33" i="2"/>
  <c r="C33" i="2"/>
  <c r="B35" i="2"/>
  <c r="C35" i="2"/>
  <c r="B36" i="2"/>
  <c r="C36" i="2"/>
  <c r="B38" i="2"/>
  <c r="C38" i="2"/>
  <c r="B39" i="2"/>
  <c r="C39" i="2"/>
  <c r="B41" i="2"/>
  <c r="C41" i="2"/>
  <c r="B42" i="2"/>
  <c r="C42" i="2"/>
  <c r="C26" i="2"/>
  <c r="B26" i="2"/>
  <c r="N27" i="1"/>
  <c r="N28" i="1"/>
  <c r="N29" i="1"/>
  <c r="N30" i="1"/>
  <c r="N32" i="1"/>
  <c r="N33" i="1"/>
  <c r="N35" i="1"/>
  <c r="N36" i="1"/>
  <c r="N39" i="1"/>
  <c r="N41" i="1"/>
  <c r="N42" i="1"/>
  <c r="N26" i="1"/>
  <c r="AB27" i="1"/>
  <c r="AB28" i="1"/>
  <c r="AB29" i="1"/>
  <c r="AB30" i="1"/>
  <c r="AB31" i="1"/>
  <c r="AB32" i="1"/>
  <c r="AB33" i="1"/>
  <c r="AB34" i="1"/>
  <c r="AB35" i="1"/>
  <c r="AB36" i="1"/>
  <c r="AB38" i="1"/>
  <c r="AB39" i="1"/>
  <c r="AB41" i="1"/>
  <c r="AB42" i="1"/>
  <c r="AB26" i="1"/>
  <c r="BC27" i="1"/>
  <c r="BC28" i="1"/>
  <c r="BC29" i="1"/>
  <c r="BC30" i="1"/>
  <c r="BC32" i="1"/>
  <c r="BC33" i="1"/>
  <c r="BC35" i="1"/>
  <c r="BC39" i="1"/>
  <c r="BC41" i="1"/>
  <c r="BC42" i="1"/>
  <c r="BC26" i="1"/>
  <c r="DI27" i="1"/>
  <c r="DI28" i="1"/>
  <c r="DI29" i="1"/>
  <c r="DI30" i="1"/>
  <c r="DI32" i="1"/>
  <c r="DI33" i="1"/>
  <c r="DI35" i="1"/>
  <c r="DI39" i="1"/>
  <c r="DI41" i="1"/>
  <c r="DI42" i="1"/>
  <c r="DI26" i="1"/>
  <c r="P40" i="3"/>
  <c r="P43" i="3"/>
  <c r="O40" i="3"/>
  <c r="O43" i="3"/>
  <c r="L43" i="2"/>
  <c r="HE40" i="1"/>
  <c r="HE43" i="1"/>
  <c r="HD40" i="1"/>
  <c r="HD43" i="1"/>
  <c r="HG74" i="1"/>
  <c r="HF74" i="1"/>
  <c r="HE74" i="1"/>
  <c r="HD74" i="1"/>
  <c r="HG69" i="1"/>
  <c r="HF69" i="1"/>
  <c r="HE69" i="1"/>
  <c r="HD69" i="1"/>
  <c r="HG64" i="1"/>
  <c r="HF64" i="1"/>
  <c r="HE64" i="1"/>
  <c r="HD64" i="1"/>
  <c r="HG58" i="1"/>
  <c r="HF58" i="1"/>
  <c r="HE58" i="1"/>
  <c r="HD58" i="1"/>
  <c r="HG49" i="1"/>
  <c r="HF49" i="1"/>
  <c r="HE49" i="1"/>
  <c r="HD49" i="1"/>
  <c r="FW40" i="1"/>
  <c r="FW43" i="1"/>
  <c r="FV40" i="1"/>
  <c r="FV43" i="1"/>
  <c r="B20" i="1"/>
  <c r="FV20" i="1"/>
  <c r="C20" i="8"/>
  <c r="C23" i="8"/>
  <c r="D20" i="8"/>
  <c r="D23" i="8"/>
  <c r="E20" i="8"/>
  <c r="E23" i="8"/>
  <c r="F20" i="8"/>
  <c r="F23" i="8"/>
  <c r="G20" i="8"/>
  <c r="G23" i="8"/>
  <c r="H20" i="8"/>
  <c r="H23" i="8"/>
  <c r="I20" i="8"/>
  <c r="I23" i="8"/>
  <c r="J20" i="8"/>
  <c r="J23" i="8"/>
  <c r="K20" i="8"/>
  <c r="K23" i="8"/>
  <c r="L20" i="8"/>
  <c r="L23" i="8"/>
  <c r="M20" i="8"/>
  <c r="M23" i="8"/>
  <c r="N20" i="8"/>
  <c r="N23" i="8"/>
  <c r="O20" i="8"/>
  <c r="O23" i="8"/>
  <c r="P20" i="8"/>
  <c r="P23" i="8"/>
  <c r="Q20" i="8"/>
  <c r="Q23" i="8"/>
  <c r="R20" i="8"/>
  <c r="R23" i="8"/>
  <c r="S20" i="8"/>
  <c r="S23" i="8"/>
  <c r="T20" i="8"/>
  <c r="T23" i="8"/>
  <c r="U20" i="8"/>
  <c r="U23" i="8"/>
  <c r="V20" i="8"/>
  <c r="V23" i="8"/>
  <c r="W20" i="8"/>
  <c r="W23" i="8"/>
  <c r="X20" i="8"/>
  <c r="X23" i="8"/>
  <c r="Y20" i="8"/>
  <c r="Y23" i="8"/>
  <c r="Z20" i="8"/>
  <c r="Z23" i="8"/>
  <c r="AA20" i="8"/>
  <c r="AA23" i="8"/>
  <c r="AB20" i="8"/>
  <c r="AB23" i="8"/>
  <c r="AC20" i="8"/>
  <c r="AC23" i="8"/>
  <c r="AD20" i="8"/>
  <c r="AE20" i="8"/>
  <c r="AE23" i="8"/>
  <c r="AF20" i="8"/>
  <c r="AF23" i="8"/>
  <c r="AG20" i="8"/>
  <c r="AG23" i="8"/>
  <c r="AH20" i="8"/>
  <c r="AH23" i="8"/>
  <c r="AI20" i="8"/>
  <c r="AI23" i="8"/>
  <c r="AJ20" i="8"/>
  <c r="AJ23" i="8"/>
  <c r="AK20" i="8"/>
  <c r="AK23" i="8"/>
  <c r="AL20" i="8"/>
  <c r="AL23" i="8"/>
  <c r="AM20" i="8"/>
  <c r="AM23" i="8"/>
  <c r="AN20" i="8"/>
  <c r="AN23" i="8"/>
  <c r="AO20" i="8"/>
  <c r="AO23" i="8"/>
  <c r="AP20" i="8"/>
  <c r="AP23" i="8"/>
  <c r="AQ20" i="8"/>
  <c r="AQ23" i="8"/>
  <c r="AR20" i="8"/>
  <c r="AR23" i="8"/>
  <c r="AS20" i="8"/>
  <c r="AS23" i="8"/>
  <c r="AT20" i="8"/>
  <c r="AT23" i="8"/>
  <c r="AU20" i="8"/>
  <c r="AU23" i="8"/>
  <c r="AV20" i="8"/>
  <c r="AV23" i="8"/>
  <c r="AW20" i="8"/>
  <c r="AW23" i="8"/>
  <c r="AX20" i="8"/>
  <c r="AX23" i="8"/>
  <c r="AY20" i="8"/>
  <c r="AY23" i="8"/>
  <c r="AZ20" i="8"/>
  <c r="AZ23" i="8"/>
  <c r="BA20" i="8"/>
  <c r="BA23" i="8"/>
  <c r="BB20" i="8"/>
  <c r="BB23" i="8"/>
  <c r="BC20" i="8"/>
  <c r="BC23" i="8"/>
  <c r="BD20" i="8"/>
  <c r="BD23" i="8"/>
  <c r="BE20" i="8"/>
  <c r="BE23" i="8"/>
  <c r="BF20" i="8"/>
  <c r="BF23" i="8"/>
  <c r="BG20" i="8"/>
  <c r="BJ20" i="8"/>
  <c r="BJ23" i="8"/>
  <c r="BK20" i="8"/>
  <c r="BK23" i="8"/>
  <c r="BL20" i="8"/>
  <c r="BL23" i="8"/>
  <c r="BM20" i="8"/>
  <c r="BM23" i="8"/>
  <c r="BN20" i="8"/>
  <c r="BN23" i="8"/>
  <c r="BO20" i="8"/>
  <c r="BO23" i="8"/>
  <c r="BP20" i="8"/>
  <c r="BP23" i="8"/>
  <c r="BQ20" i="8"/>
  <c r="BQ23" i="8"/>
  <c r="BR20" i="8"/>
  <c r="BR23" i="8"/>
  <c r="BS20" i="8"/>
  <c r="BS23" i="8"/>
  <c r="BT20" i="8"/>
  <c r="BT23" i="8"/>
  <c r="BU20" i="8"/>
  <c r="BU23" i="8"/>
  <c r="BV20" i="8"/>
  <c r="BW20" i="8"/>
  <c r="BW23" i="8"/>
  <c r="BX20" i="8"/>
  <c r="BX23" i="8"/>
  <c r="BY20" i="8"/>
  <c r="BY23" i="8"/>
  <c r="BZ20" i="8"/>
  <c r="BZ23" i="8"/>
  <c r="CA20" i="8"/>
  <c r="CA23" i="8"/>
  <c r="CB20" i="8"/>
  <c r="CB23" i="8"/>
  <c r="CC20" i="8"/>
  <c r="CC23" i="8"/>
  <c r="CD20" i="8"/>
  <c r="CD23" i="8"/>
  <c r="CE20" i="8"/>
  <c r="CE23" i="8"/>
  <c r="CF20" i="8"/>
  <c r="CF23" i="8"/>
  <c r="CG20" i="8"/>
  <c r="CG23" i="8"/>
  <c r="CH20" i="8"/>
  <c r="CH23" i="8"/>
  <c r="CI20" i="8"/>
  <c r="CI23" i="8"/>
  <c r="CJ20" i="8"/>
  <c r="CJ23" i="8"/>
  <c r="CK20" i="8"/>
  <c r="CN20" i="8"/>
  <c r="CN23" i="8"/>
  <c r="CO20" i="8"/>
  <c r="CO23" i="8"/>
  <c r="CP20" i="8"/>
  <c r="CP23" i="8"/>
  <c r="CQ20" i="8"/>
  <c r="CQ23" i="8"/>
  <c r="CR20" i="8"/>
  <c r="CR23" i="8"/>
  <c r="CS20" i="8"/>
  <c r="CS23" i="8"/>
  <c r="CT20" i="8"/>
  <c r="CT23" i="8"/>
  <c r="CU20" i="8"/>
  <c r="CU23" i="8"/>
  <c r="CV20" i="8"/>
  <c r="CV23" i="8"/>
  <c r="CW20" i="8"/>
  <c r="CW23" i="8"/>
  <c r="CX20" i="8"/>
  <c r="CX23" i="8"/>
  <c r="CY20" i="8"/>
  <c r="CY23" i="8"/>
  <c r="CZ20" i="8"/>
  <c r="CZ23" i="8"/>
  <c r="DA20" i="8"/>
  <c r="DA23" i="8"/>
  <c r="DB20" i="8"/>
  <c r="DC20" i="8"/>
  <c r="DC23" i="8"/>
  <c r="DD20" i="8"/>
  <c r="DD23" i="8"/>
  <c r="DE20" i="8"/>
  <c r="DE23" i="8"/>
  <c r="DF20" i="8"/>
  <c r="DF23" i="8"/>
  <c r="DG20" i="8"/>
  <c r="DG23" i="8"/>
  <c r="DH20" i="8"/>
  <c r="DH23" i="8"/>
  <c r="DI20" i="8"/>
  <c r="DI23" i="8"/>
  <c r="DJ20" i="8"/>
  <c r="DJ23" i="8"/>
  <c r="DK20" i="8"/>
  <c r="DK23" i="8"/>
  <c r="DL20" i="8"/>
  <c r="DL23" i="8"/>
  <c r="DM20" i="8"/>
  <c r="DM23" i="8"/>
  <c r="DN20" i="8"/>
  <c r="DN23" i="8"/>
  <c r="DO20" i="8"/>
  <c r="DO23" i="8"/>
  <c r="DP20" i="8"/>
  <c r="DP23" i="8"/>
  <c r="DQ20" i="8"/>
  <c r="DQ23" i="8"/>
  <c r="DR20" i="8"/>
  <c r="DR23" i="8"/>
  <c r="DS20" i="8"/>
  <c r="DS23" i="8"/>
  <c r="DT20" i="8"/>
  <c r="B20" i="8"/>
  <c r="B23" i="8"/>
  <c r="C20" i="3"/>
  <c r="C23" i="3"/>
  <c r="D20" i="3"/>
  <c r="D23" i="3"/>
  <c r="E20" i="3"/>
  <c r="F20" i="3"/>
  <c r="F23" i="3"/>
  <c r="G20" i="3"/>
  <c r="G23" i="3"/>
  <c r="H20" i="3"/>
  <c r="H23" i="3"/>
  <c r="I20" i="3"/>
  <c r="I23" i="3"/>
  <c r="J20" i="3"/>
  <c r="J23" i="3"/>
  <c r="K20" i="3"/>
  <c r="K23" i="3"/>
  <c r="L20" i="3"/>
  <c r="O20" i="3"/>
  <c r="O23" i="3"/>
  <c r="P20" i="3"/>
  <c r="Q20" i="3"/>
  <c r="R20" i="3"/>
  <c r="S20" i="3"/>
  <c r="S23" i="3"/>
  <c r="T20" i="3"/>
  <c r="T23" i="3"/>
  <c r="U20" i="3"/>
  <c r="U23" i="3"/>
  <c r="V20" i="3"/>
  <c r="V23" i="3"/>
  <c r="W20" i="3"/>
  <c r="W23" i="3"/>
  <c r="X20" i="3"/>
  <c r="X23" i="3"/>
  <c r="Y20" i="3"/>
  <c r="E23" i="3"/>
  <c r="L23" i="3"/>
  <c r="P23" i="3"/>
  <c r="Q23" i="3"/>
  <c r="R23" i="3"/>
  <c r="Y23" i="3"/>
  <c r="B20" i="3"/>
  <c r="C40" i="3"/>
  <c r="C20" i="2"/>
  <c r="C23" i="2"/>
  <c r="D20" i="2"/>
  <c r="D23" i="2"/>
  <c r="E20" i="2"/>
  <c r="F20" i="2"/>
  <c r="F23" i="2"/>
  <c r="G20" i="2"/>
  <c r="G23" i="2"/>
  <c r="H20" i="2"/>
  <c r="L20" i="2"/>
  <c r="L23" i="2"/>
  <c r="M20" i="2"/>
  <c r="M23" i="2"/>
  <c r="N20" i="2"/>
  <c r="N23" i="2"/>
  <c r="O20" i="2"/>
  <c r="O23" i="2"/>
  <c r="P20" i="2"/>
  <c r="P23" i="2"/>
  <c r="Q20" i="2"/>
  <c r="Q23" i="2"/>
  <c r="R20" i="2"/>
  <c r="R23" i="2"/>
  <c r="S20" i="2"/>
  <c r="S23" i="2"/>
  <c r="T20" i="2"/>
  <c r="T23" i="2"/>
  <c r="U20" i="2"/>
  <c r="U23" i="2"/>
  <c r="V20" i="2"/>
  <c r="V23" i="2"/>
  <c r="W20" i="2"/>
  <c r="W23" i="2"/>
  <c r="X20" i="2"/>
  <c r="X23" i="2"/>
  <c r="Y20" i="2"/>
  <c r="Z20" i="2"/>
  <c r="Z23" i="2"/>
  <c r="AA20" i="2"/>
  <c r="AA23" i="2"/>
  <c r="AB20" i="2"/>
  <c r="AB23" i="2"/>
  <c r="AC20" i="2"/>
  <c r="AC23" i="2"/>
  <c r="AD20" i="2"/>
  <c r="AD23" i="2"/>
  <c r="AE20" i="2"/>
  <c r="AE23" i="2"/>
  <c r="AF20" i="2"/>
  <c r="AF23" i="2"/>
  <c r="AG20" i="2"/>
  <c r="AG23" i="2"/>
  <c r="AH20" i="2"/>
  <c r="AH23" i="2"/>
  <c r="AI20" i="2"/>
  <c r="AI23" i="2"/>
  <c r="AJ20" i="2"/>
  <c r="AJ23" i="2"/>
  <c r="AK20" i="2"/>
  <c r="AK23" i="2"/>
  <c r="AL20" i="2"/>
  <c r="AL23" i="2"/>
  <c r="AM20" i="2"/>
  <c r="AM23" i="2"/>
  <c r="AN20" i="2"/>
  <c r="AN23" i="2"/>
  <c r="AQ20" i="2"/>
  <c r="AQ23" i="2"/>
  <c r="AR20" i="2"/>
  <c r="AR23" i="2"/>
  <c r="AS20" i="2"/>
  <c r="AS23" i="2"/>
  <c r="AT20" i="2"/>
  <c r="AT23" i="2"/>
  <c r="AU20" i="2"/>
  <c r="AU23" i="2"/>
  <c r="AV20" i="2"/>
  <c r="AV23" i="2"/>
  <c r="AW20" i="2"/>
  <c r="AW23" i="2"/>
  <c r="AX20" i="2"/>
  <c r="AX23" i="2"/>
  <c r="AY20" i="2"/>
  <c r="AY23" i="2"/>
  <c r="AZ20" i="2"/>
  <c r="BA20" i="2"/>
  <c r="BA23" i="2"/>
  <c r="BB20" i="2"/>
  <c r="BB23" i="2"/>
  <c r="BC20" i="2"/>
  <c r="BC23" i="2"/>
  <c r="BD20" i="2"/>
  <c r="BD23" i="2"/>
  <c r="BE20" i="2"/>
  <c r="BE23" i="2"/>
  <c r="BF20" i="2"/>
  <c r="BF23" i="2"/>
  <c r="BG20" i="2"/>
  <c r="BG23" i="2"/>
  <c r="BH20" i="2"/>
  <c r="BH23" i="2"/>
  <c r="BI20" i="2"/>
  <c r="BL20" i="2"/>
  <c r="BM20" i="2"/>
  <c r="BM23" i="2"/>
  <c r="BN20" i="2"/>
  <c r="BN23" i="2"/>
  <c r="BO20" i="2"/>
  <c r="BO23" i="2"/>
  <c r="BP20" i="2"/>
  <c r="BP23" i="2"/>
  <c r="BQ20" i="2"/>
  <c r="BQ23" i="2"/>
  <c r="BR20" i="2"/>
  <c r="BR23" i="2"/>
  <c r="BS20" i="2"/>
  <c r="BS23" i="2"/>
  <c r="BT20" i="2"/>
  <c r="BT23" i="2"/>
  <c r="BU20" i="2"/>
  <c r="BV20" i="2"/>
  <c r="BV23" i="2"/>
  <c r="BW20" i="2"/>
  <c r="BW23" i="2"/>
  <c r="BX20" i="2"/>
  <c r="BX23" i="2"/>
  <c r="BY20" i="2"/>
  <c r="BY23" i="2"/>
  <c r="BZ20" i="2"/>
  <c r="BZ23" i="2"/>
  <c r="CA20" i="2"/>
  <c r="CA23" i="2"/>
  <c r="CB20" i="2"/>
  <c r="CB23" i="2"/>
  <c r="B20" i="2"/>
  <c r="B23" i="2"/>
  <c r="C20" i="1"/>
  <c r="D20" i="1"/>
  <c r="D23" i="1"/>
  <c r="E20" i="1"/>
  <c r="E23" i="1"/>
  <c r="F20" i="1"/>
  <c r="F23" i="1"/>
  <c r="G20" i="1"/>
  <c r="G23" i="1"/>
  <c r="H20" i="1"/>
  <c r="H23" i="1"/>
  <c r="I20" i="1"/>
  <c r="I23" i="1"/>
  <c r="J20" i="1"/>
  <c r="J23" i="1"/>
  <c r="K20" i="1"/>
  <c r="K23" i="1"/>
  <c r="N20" i="1"/>
  <c r="O20" i="1"/>
  <c r="O23" i="1"/>
  <c r="P20" i="1"/>
  <c r="P23" i="1"/>
  <c r="Q20" i="1"/>
  <c r="Q23" i="1"/>
  <c r="R20" i="1"/>
  <c r="R23" i="1"/>
  <c r="S20" i="1"/>
  <c r="S23" i="1"/>
  <c r="T20" i="1"/>
  <c r="U20" i="1"/>
  <c r="U23" i="1"/>
  <c r="V20" i="1"/>
  <c r="V23" i="1"/>
  <c r="W20" i="1"/>
  <c r="W23" i="1"/>
  <c r="X20" i="1"/>
  <c r="X23" i="1"/>
  <c r="AA20" i="1"/>
  <c r="AA23" i="1"/>
  <c r="AB20" i="1"/>
  <c r="AB23" i="1"/>
  <c r="AC20" i="1"/>
  <c r="AC23" i="1"/>
  <c r="AD20" i="1"/>
  <c r="AD23" i="1"/>
  <c r="AE20" i="1"/>
  <c r="AE23" i="1"/>
  <c r="AF20" i="1"/>
  <c r="AF23" i="1"/>
  <c r="AG20" i="1"/>
  <c r="AG23" i="1"/>
  <c r="AH20" i="1"/>
  <c r="AH23" i="1"/>
  <c r="AI20" i="1"/>
  <c r="AI23" i="1"/>
  <c r="AJ20" i="1"/>
  <c r="AJ23" i="1"/>
  <c r="AK20" i="1"/>
  <c r="AK23" i="1"/>
  <c r="AL20" i="1"/>
  <c r="AL23" i="1"/>
  <c r="AM20" i="1"/>
  <c r="AM23" i="1"/>
  <c r="AN20" i="1"/>
  <c r="AN23" i="1"/>
  <c r="AO20" i="1"/>
  <c r="AO23" i="1"/>
  <c r="AP20" i="1"/>
  <c r="AQ20" i="1"/>
  <c r="AQ23" i="1"/>
  <c r="AR20" i="1"/>
  <c r="AR23" i="1"/>
  <c r="AS20" i="1"/>
  <c r="AS23" i="1"/>
  <c r="AT20" i="1"/>
  <c r="AT23" i="1"/>
  <c r="AU20" i="1"/>
  <c r="AU23" i="1"/>
  <c r="AV20" i="1"/>
  <c r="AV23" i="1"/>
  <c r="AW20" i="1"/>
  <c r="AW23" i="1"/>
  <c r="AX20" i="1"/>
  <c r="AX23" i="1"/>
  <c r="AY20" i="1"/>
  <c r="HD20" i="1"/>
  <c r="HD23" i="1"/>
  <c r="HE20" i="1"/>
  <c r="HE23" i="1"/>
  <c r="HF20" i="1"/>
  <c r="HF23" i="1"/>
  <c r="HG20" i="1"/>
  <c r="HG23" i="1"/>
  <c r="HH20" i="1"/>
  <c r="HH23" i="1"/>
  <c r="FV23" i="1"/>
  <c r="FW20" i="1"/>
  <c r="FW23" i="1"/>
  <c r="FX20" i="1"/>
  <c r="FX23" i="1"/>
  <c r="FY20" i="1"/>
  <c r="FY23" i="1"/>
  <c r="FZ20" i="1"/>
  <c r="FZ23" i="1"/>
  <c r="GA20" i="1"/>
  <c r="GA23" i="1"/>
  <c r="GB20" i="1"/>
  <c r="GB23" i="1"/>
  <c r="GC20" i="1"/>
  <c r="GC23" i="1"/>
  <c r="GD20" i="1"/>
  <c r="GD23" i="1"/>
  <c r="GE20" i="1"/>
  <c r="GE23" i="1"/>
  <c r="GF20" i="1"/>
  <c r="GF23" i="1"/>
  <c r="GG20" i="1"/>
  <c r="GG23" i="1"/>
  <c r="GH20" i="1"/>
  <c r="GH23" i="1"/>
  <c r="GI20" i="1"/>
  <c r="GI23" i="1"/>
  <c r="GJ20" i="1"/>
  <c r="GJ23" i="1"/>
  <c r="GK20" i="1"/>
  <c r="GK23" i="1"/>
  <c r="GL20" i="1"/>
  <c r="GL23" i="1"/>
  <c r="GM20" i="1"/>
  <c r="GM23" i="1"/>
  <c r="GN20" i="1"/>
  <c r="GN23" i="1"/>
  <c r="GO20" i="1"/>
  <c r="GO23" i="1"/>
  <c r="GP20" i="1"/>
  <c r="GP23" i="1"/>
  <c r="GQ20" i="1"/>
  <c r="GQ23" i="1"/>
  <c r="GR20" i="1"/>
  <c r="GR23" i="1"/>
  <c r="GS20" i="1"/>
  <c r="GS23" i="1"/>
  <c r="GT20" i="1"/>
  <c r="GT23" i="1"/>
  <c r="GU20" i="1"/>
  <c r="GU23" i="1"/>
  <c r="GV20" i="1"/>
  <c r="GV23" i="1"/>
  <c r="GW20" i="1"/>
  <c r="GW23" i="1"/>
  <c r="GX20" i="1"/>
  <c r="GX23" i="1"/>
  <c r="GY20" i="1"/>
  <c r="GY23" i="1"/>
  <c r="GZ20" i="1"/>
  <c r="GZ23" i="1"/>
  <c r="HA20" i="1"/>
  <c r="HA23" i="1"/>
  <c r="BB20" i="1"/>
  <c r="BB23" i="1"/>
  <c r="BC20" i="1"/>
  <c r="BC23" i="1"/>
  <c r="BD20" i="1"/>
  <c r="BD23" i="1"/>
  <c r="BE20" i="1"/>
  <c r="BE23" i="1"/>
  <c r="BF20" i="1"/>
  <c r="BF23" i="1"/>
  <c r="BG20" i="1"/>
  <c r="BG23" i="1"/>
  <c r="BH20" i="1"/>
  <c r="BH23" i="1"/>
  <c r="BI20" i="1"/>
  <c r="BI23" i="1"/>
  <c r="BJ20" i="1"/>
  <c r="BJ23" i="1"/>
  <c r="BK20" i="1"/>
  <c r="BK23" i="1"/>
  <c r="BL20" i="1"/>
  <c r="BL23" i="1"/>
  <c r="BM20" i="1"/>
  <c r="BM23" i="1"/>
  <c r="BN20" i="1"/>
  <c r="BN23" i="1"/>
  <c r="BO20" i="1"/>
  <c r="BO23" i="1"/>
  <c r="BP20" i="1"/>
  <c r="BP23" i="1"/>
  <c r="BQ20" i="1"/>
  <c r="BQ23" i="1"/>
  <c r="BR20" i="1"/>
  <c r="BR23" i="1"/>
  <c r="BS20" i="1"/>
  <c r="BS23" i="1"/>
  <c r="BT20" i="1"/>
  <c r="BT23" i="1"/>
  <c r="BU20" i="1"/>
  <c r="BU23" i="1"/>
  <c r="BV20" i="1"/>
  <c r="BV23" i="1"/>
  <c r="BW20" i="1"/>
  <c r="BW23" i="1"/>
  <c r="BX20" i="1"/>
  <c r="BX23" i="1"/>
  <c r="BY20" i="1"/>
  <c r="BY23" i="1"/>
  <c r="BZ20" i="1"/>
  <c r="BZ23" i="1"/>
  <c r="CA20" i="1"/>
  <c r="CA23" i="1"/>
  <c r="CB20" i="1"/>
  <c r="CB23" i="1"/>
  <c r="CC20" i="1"/>
  <c r="CC23" i="1"/>
  <c r="CD20" i="1"/>
  <c r="CD23" i="1"/>
  <c r="CE20" i="1"/>
  <c r="CE23" i="1"/>
  <c r="CF20" i="1"/>
  <c r="CG20" i="1"/>
  <c r="CG23" i="1"/>
  <c r="CH20" i="1"/>
  <c r="CH23" i="1"/>
  <c r="CI20" i="1"/>
  <c r="CI23" i="1"/>
  <c r="CJ20" i="1"/>
  <c r="CJ23" i="1"/>
  <c r="CK20" i="1"/>
  <c r="CK23" i="1"/>
  <c r="CL20" i="1"/>
  <c r="CL23" i="1"/>
  <c r="CM20" i="1"/>
  <c r="CM23" i="1"/>
  <c r="CN20" i="1"/>
  <c r="CN23" i="1"/>
  <c r="CO20" i="1"/>
  <c r="CO23" i="1"/>
  <c r="CP20" i="1"/>
  <c r="CP23" i="1"/>
  <c r="CQ20" i="1"/>
  <c r="CQ23" i="1"/>
  <c r="CR20" i="1"/>
  <c r="CR23" i="1"/>
  <c r="CS20" i="1"/>
  <c r="CS23" i="1"/>
  <c r="CT20" i="1"/>
  <c r="CT23" i="1"/>
  <c r="CU20" i="1"/>
  <c r="CU23" i="1"/>
  <c r="CV20" i="1"/>
  <c r="CV23" i="1"/>
  <c r="CW20" i="1"/>
  <c r="CW23" i="1"/>
  <c r="CX20" i="1"/>
  <c r="CX23" i="1"/>
  <c r="CY20" i="1"/>
  <c r="CY23" i="1"/>
  <c r="CZ20" i="1"/>
  <c r="CZ23" i="1"/>
  <c r="DA20" i="1"/>
  <c r="DA23" i="1"/>
  <c r="DB20" i="1"/>
  <c r="DB23" i="1"/>
  <c r="DC20" i="1"/>
  <c r="DC23" i="1"/>
  <c r="DD20" i="1"/>
  <c r="DD23" i="1"/>
  <c r="DE20" i="1"/>
  <c r="DH20" i="1"/>
  <c r="DH23" i="1"/>
  <c r="DI20" i="1"/>
  <c r="DI23" i="1"/>
  <c r="DJ20" i="1"/>
  <c r="DJ23" i="1"/>
  <c r="DL20" i="1"/>
  <c r="DL23" i="1"/>
  <c r="DM20" i="1"/>
  <c r="DM23" i="1"/>
  <c r="DN20" i="1"/>
  <c r="DN23" i="1"/>
  <c r="DO20" i="1"/>
  <c r="DO23" i="1"/>
  <c r="DP20" i="1"/>
  <c r="DP23" i="1"/>
  <c r="DQ20" i="1"/>
  <c r="DQ23" i="1"/>
  <c r="DR20" i="1"/>
  <c r="DR23" i="1"/>
  <c r="DS20" i="1"/>
  <c r="DS23" i="1"/>
  <c r="DT20" i="1"/>
  <c r="DT23" i="1"/>
  <c r="DU20" i="1"/>
  <c r="DU23" i="1"/>
  <c r="DV20" i="1"/>
  <c r="DV23" i="1"/>
  <c r="DW20" i="1"/>
  <c r="DW23" i="1"/>
  <c r="DX20" i="1"/>
  <c r="DX23" i="1"/>
  <c r="DY20" i="1"/>
  <c r="DY23" i="1"/>
  <c r="DZ20" i="1"/>
  <c r="DZ23" i="1"/>
  <c r="EA20" i="1"/>
  <c r="EA23" i="1"/>
  <c r="EB20" i="1"/>
  <c r="EB23" i="1"/>
  <c r="EC20" i="1"/>
  <c r="EC23" i="1"/>
  <c r="ED20" i="1"/>
  <c r="ED23" i="1"/>
  <c r="EE20" i="1"/>
  <c r="EE23" i="1"/>
  <c r="EF20" i="1"/>
  <c r="EF23" i="1"/>
  <c r="EG20" i="1"/>
  <c r="EG23" i="1"/>
  <c r="EH20" i="1"/>
  <c r="EH23" i="1"/>
  <c r="EI20" i="1"/>
  <c r="EI23" i="1"/>
  <c r="EJ20" i="1"/>
  <c r="EJ23" i="1"/>
  <c r="EK20" i="1"/>
  <c r="EK23" i="1"/>
  <c r="EL20" i="1"/>
  <c r="EL23" i="1"/>
  <c r="EM20" i="1"/>
  <c r="EM23" i="1"/>
  <c r="EN20" i="1"/>
  <c r="EN23" i="1"/>
  <c r="EO20" i="1"/>
  <c r="EO23" i="1"/>
  <c r="EP20" i="1"/>
  <c r="EP23" i="1"/>
  <c r="EQ20" i="1"/>
  <c r="ER20" i="1"/>
  <c r="ER23" i="1"/>
  <c r="ES20" i="1"/>
  <c r="ES23" i="1"/>
  <c r="ET20" i="1"/>
  <c r="ET23" i="1"/>
  <c r="EU20" i="1"/>
  <c r="EU23" i="1"/>
  <c r="EV20" i="1"/>
  <c r="EV23" i="1"/>
  <c r="EW20" i="1"/>
  <c r="EW23" i="1"/>
  <c r="EX20" i="1"/>
  <c r="EX23" i="1"/>
  <c r="EY20" i="1"/>
  <c r="EY23" i="1"/>
  <c r="EZ20" i="1"/>
  <c r="EZ23" i="1"/>
  <c r="FA20" i="1"/>
  <c r="FA23" i="1"/>
  <c r="FB20" i="1"/>
  <c r="FB23" i="1"/>
  <c r="FC20" i="1"/>
  <c r="FC23" i="1"/>
  <c r="FD20" i="1"/>
  <c r="FD23" i="1"/>
  <c r="FE20" i="1"/>
  <c r="FE23" i="1"/>
  <c r="FF20" i="1"/>
  <c r="FF23" i="1"/>
  <c r="FG20" i="1"/>
  <c r="FG23" i="1"/>
  <c r="FH20" i="1"/>
  <c r="FH23" i="1"/>
  <c r="FI20" i="1"/>
  <c r="FI23" i="1"/>
  <c r="FJ20" i="1"/>
  <c r="FJ23" i="1"/>
  <c r="FK20" i="1"/>
  <c r="FK23" i="1"/>
  <c r="FL20" i="1"/>
  <c r="FL23" i="1"/>
  <c r="FM20" i="1"/>
  <c r="FM23" i="1"/>
  <c r="FN20" i="1"/>
  <c r="FN23" i="1"/>
  <c r="FO20" i="1"/>
  <c r="FO23" i="1"/>
  <c r="FP20" i="1"/>
  <c r="FP23" i="1"/>
  <c r="FQ20" i="1"/>
  <c r="FQ23" i="1"/>
  <c r="FR20" i="1"/>
  <c r="FR23" i="1"/>
  <c r="FS20" i="1"/>
  <c r="B23" i="1"/>
  <c r="O5" i="1"/>
  <c r="P5" i="1"/>
  <c r="Q5" i="1"/>
  <c r="R5" i="1"/>
  <c r="S5" i="1"/>
  <c r="T5" i="1"/>
  <c r="U5" i="1"/>
  <c r="V5" i="1"/>
  <c r="W5" i="1"/>
  <c r="X5" i="1"/>
  <c r="CK23" i="8"/>
  <c r="BK43" i="8"/>
  <c r="BK40" i="8"/>
  <c r="BV23" i="8"/>
  <c r="BJ43" i="8"/>
  <c r="BJ40" i="8"/>
  <c r="DB23" i="8"/>
  <c r="CN43" i="8"/>
  <c r="CN40" i="8"/>
  <c r="DT23" i="8"/>
  <c r="CO43" i="8"/>
  <c r="CO40" i="8"/>
  <c r="AD23" i="8"/>
  <c r="B43" i="8"/>
  <c r="B40" i="8"/>
  <c r="BG23" i="8"/>
  <c r="C43" i="8"/>
  <c r="C40" i="8"/>
  <c r="B23" i="3"/>
  <c r="C43" i="3"/>
  <c r="BU23" i="2"/>
  <c r="BL43" i="2"/>
  <c r="BL40" i="2"/>
  <c r="BL23" i="2"/>
  <c r="BI23" i="2"/>
  <c r="AR43" i="2"/>
  <c r="AR40" i="2"/>
  <c r="AZ23" i="2"/>
  <c r="AQ43" i="2"/>
  <c r="AQ40" i="2"/>
  <c r="Y23" i="2"/>
  <c r="E23" i="2"/>
  <c r="B43" i="2"/>
  <c r="B40" i="2"/>
  <c r="H23" i="2"/>
  <c r="C43" i="2"/>
  <c r="C40" i="2"/>
  <c r="AY23" i="1"/>
  <c r="AB43" i="1"/>
  <c r="AB40" i="1"/>
  <c r="C23" i="1"/>
  <c r="N23" i="1"/>
  <c r="CF23" i="1"/>
  <c r="FS23" i="1"/>
  <c r="DI43" i="1"/>
  <c r="DI40" i="1"/>
  <c r="EQ23" i="1"/>
  <c r="DE23" i="1"/>
  <c r="BC43" i="1"/>
  <c r="BC40" i="1"/>
  <c r="AP23" i="1"/>
  <c r="T23" i="1"/>
  <c r="N43" i="1"/>
  <c r="N40" i="1"/>
</calcChain>
</file>

<file path=xl/sharedStrings.xml><?xml version="1.0" encoding="utf-8"?>
<sst xmlns="http://schemas.openxmlformats.org/spreadsheetml/2006/main" count="3414" uniqueCount="151">
  <si>
    <t>FeO</t>
  </si>
  <si>
    <t>MnO</t>
  </si>
  <si>
    <t>MgO</t>
  </si>
  <si>
    <t>CaO</t>
  </si>
  <si>
    <t>NiO</t>
  </si>
  <si>
    <t>Cl</t>
  </si>
  <si>
    <t>F</t>
  </si>
  <si>
    <t>Sum</t>
    <phoneticPr fontId="1" type="noConversion"/>
  </si>
  <si>
    <t>Distance</t>
  </si>
  <si>
    <t>Amp in Kelyphite</t>
    <phoneticPr fontId="1" type="noConversion"/>
  </si>
  <si>
    <t>Pt05</t>
    <phoneticPr fontId="1" type="noConversion"/>
  </si>
  <si>
    <t>Pt04</t>
    <phoneticPr fontId="1" type="noConversion"/>
  </si>
  <si>
    <t>Pt01</t>
    <phoneticPr fontId="1" type="noConversion"/>
  </si>
  <si>
    <t>Pt02</t>
    <phoneticPr fontId="1" type="noConversion"/>
  </si>
  <si>
    <t>Pt03</t>
    <phoneticPr fontId="1" type="noConversion"/>
  </si>
  <si>
    <t>Amph1_tr1</t>
  </si>
  <si>
    <t>Amph1_tr1</t>
    <phoneticPr fontId="1" type="noConversion"/>
  </si>
  <si>
    <t>Distance</t>
    <phoneticPr fontId="1" type="noConversion"/>
  </si>
  <si>
    <t>O=F</t>
    <phoneticPr fontId="1" type="noConversion"/>
  </si>
  <si>
    <t>O=Cl</t>
    <phoneticPr fontId="1" type="noConversion"/>
  </si>
  <si>
    <r>
      <t>SiO</t>
    </r>
    <r>
      <rPr>
        <vertAlign val="subscript"/>
        <sz val="12"/>
        <color theme="1"/>
        <rFont val="ti"/>
        <family val="1"/>
      </rPr>
      <t>2</t>
    </r>
    <phoneticPr fontId="1" type="noConversion"/>
  </si>
  <si>
    <r>
      <t>Al</t>
    </r>
    <r>
      <rPr>
        <vertAlign val="subscript"/>
        <sz val="12"/>
        <color theme="1"/>
        <rFont val="ti"/>
        <family val="1"/>
      </rPr>
      <t>2</t>
    </r>
    <r>
      <rPr>
        <sz val="12"/>
        <color theme="1"/>
        <rFont val="ti"/>
      </rPr>
      <t>O</t>
    </r>
    <r>
      <rPr>
        <vertAlign val="subscript"/>
        <sz val="12"/>
        <color theme="1"/>
        <rFont val="ti"/>
        <family val="1"/>
      </rPr>
      <t>3</t>
    </r>
    <phoneticPr fontId="1" type="noConversion"/>
  </si>
  <si>
    <r>
      <t>TiO</t>
    </r>
    <r>
      <rPr>
        <vertAlign val="subscript"/>
        <sz val="12"/>
        <color theme="1"/>
        <rFont val="ti"/>
        <family val="1"/>
      </rPr>
      <t>2</t>
    </r>
    <phoneticPr fontId="1" type="noConversion"/>
  </si>
  <si>
    <r>
      <t>Cr</t>
    </r>
    <r>
      <rPr>
        <vertAlign val="subscript"/>
        <sz val="12"/>
        <color theme="1"/>
        <rFont val="ti"/>
        <family val="1"/>
      </rPr>
      <t>2</t>
    </r>
    <r>
      <rPr>
        <sz val="12"/>
        <color theme="1"/>
        <rFont val="ti"/>
      </rPr>
      <t>O</t>
    </r>
    <r>
      <rPr>
        <vertAlign val="subscript"/>
        <sz val="12"/>
        <color theme="1"/>
        <rFont val="ti"/>
        <family val="1"/>
      </rPr>
      <t>3</t>
    </r>
    <phoneticPr fontId="1" type="noConversion"/>
  </si>
  <si>
    <r>
      <t>Na</t>
    </r>
    <r>
      <rPr>
        <vertAlign val="subscript"/>
        <sz val="12"/>
        <color theme="1"/>
        <rFont val="ti"/>
        <family val="1"/>
      </rPr>
      <t>2</t>
    </r>
    <r>
      <rPr>
        <sz val="12"/>
        <color theme="1"/>
        <rFont val="ti"/>
      </rPr>
      <t>O</t>
    </r>
    <phoneticPr fontId="1" type="noConversion"/>
  </si>
  <si>
    <r>
      <t>H</t>
    </r>
    <r>
      <rPr>
        <vertAlign val="subscript"/>
        <sz val="12"/>
        <color theme="1"/>
        <rFont val="ti"/>
        <family val="1"/>
      </rPr>
      <t>2</t>
    </r>
    <r>
      <rPr>
        <sz val="12"/>
        <color theme="1"/>
        <rFont val="ti"/>
      </rPr>
      <t>O</t>
    </r>
    <phoneticPr fontId="1" type="noConversion"/>
  </si>
  <si>
    <t>Amph2_tr1</t>
  </si>
  <si>
    <t>Amph2_tr1</t>
    <phoneticPr fontId="1" type="noConversion"/>
  </si>
  <si>
    <t>Amph3_tr1</t>
  </si>
  <si>
    <t>Amph3_tr1</t>
    <phoneticPr fontId="1" type="noConversion"/>
  </si>
  <si>
    <t>7_Amph1_tr1</t>
  </si>
  <si>
    <t>7_Amph1_tr1</t>
    <phoneticPr fontId="1" type="noConversion"/>
  </si>
  <si>
    <t>6_Amph2_tr1</t>
  </si>
  <si>
    <t>6_Amph2_tr1</t>
    <phoneticPr fontId="1" type="noConversion"/>
  </si>
  <si>
    <t>6_Amph2_tr2</t>
  </si>
  <si>
    <t>6_Amph2_tr2</t>
    <phoneticPr fontId="1" type="noConversion"/>
  </si>
  <si>
    <t>Amph01</t>
  </si>
  <si>
    <t>Amph01</t>
    <phoneticPr fontId="1" type="noConversion"/>
  </si>
  <si>
    <t>Amph02</t>
  </si>
  <si>
    <t>Amph02</t>
    <phoneticPr fontId="1" type="noConversion"/>
  </si>
  <si>
    <t>1_Amp1</t>
  </si>
  <si>
    <t>1_Amp1</t>
    <phoneticPr fontId="3" type="noConversion"/>
  </si>
  <si>
    <t>1_Amp2</t>
  </si>
  <si>
    <t>1_Amp2</t>
    <phoneticPr fontId="3" type="noConversion"/>
  </si>
  <si>
    <t>a1_Amp1</t>
  </si>
  <si>
    <t>a1_Amp1</t>
    <phoneticPr fontId="1" type="noConversion"/>
  </si>
  <si>
    <t>a1_Amp2</t>
  </si>
  <si>
    <t>a1_Amp2</t>
    <phoneticPr fontId="1" type="noConversion"/>
  </si>
  <si>
    <t>1_Amp1_tr1</t>
  </si>
  <si>
    <t>1_Amp1_tr1</t>
    <phoneticPr fontId="1" type="noConversion"/>
  </si>
  <si>
    <t>1_Amp1_tr2</t>
  </si>
  <si>
    <t>1_Amp1_tr2</t>
    <phoneticPr fontId="1" type="noConversion"/>
  </si>
  <si>
    <t>2_Amp1_tr1</t>
  </si>
  <si>
    <t>2_Amp1_tr1</t>
    <phoneticPr fontId="1" type="noConversion"/>
  </si>
  <si>
    <t>Amp replacing CPX</t>
    <phoneticPr fontId="1" type="noConversion"/>
  </si>
  <si>
    <t>Ox=Ti+Fe</t>
  </si>
  <si>
    <t>Ox=(Fe3+/0.93)-0.65591-(F#+Cl#)+((Ti+AlM123)/0.93)</t>
  </si>
  <si>
    <t>Vac</t>
  </si>
  <si>
    <t>O</t>
  </si>
  <si>
    <t>OH</t>
  </si>
  <si>
    <r>
      <t>Si(</t>
    </r>
    <r>
      <rPr>
        <sz val="11"/>
        <color theme="1"/>
        <rFont val="맑은 고딕"/>
        <family val="3"/>
        <charset val="129"/>
      </rPr>
      <t>Ⅳ</t>
    </r>
    <r>
      <rPr>
        <sz val="11"/>
        <color theme="1"/>
        <rFont val="Times"/>
      </rPr>
      <t>)</t>
    </r>
    <phoneticPr fontId="1" type="noConversion"/>
  </si>
  <si>
    <r>
      <t>Al(</t>
    </r>
    <r>
      <rPr>
        <sz val="11"/>
        <color theme="1"/>
        <rFont val="맑은 고딕"/>
        <family val="3"/>
        <charset val="129"/>
      </rPr>
      <t>Ⅳ</t>
    </r>
    <r>
      <rPr>
        <sz val="11"/>
        <color theme="1"/>
        <rFont val="Times"/>
      </rPr>
      <t>)</t>
    </r>
    <phoneticPr fontId="1" type="noConversion"/>
  </si>
  <si>
    <t>Ti(M123)</t>
    <phoneticPr fontId="1" type="noConversion"/>
  </si>
  <si>
    <t>Al(M123)</t>
    <phoneticPr fontId="1" type="noConversion"/>
  </si>
  <si>
    <t>Cr(M123)</t>
    <phoneticPr fontId="1" type="noConversion"/>
  </si>
  <si>
    <r>
      <t>Fe</t>
    </r>
    <r>
      <rPr>
        <vertAlign val="superscript"/>
        <sz val="11"/>
        <color rgb="FF000000"/>
        <rFont val="TIMES"/>
        <family val="1"/>
      </rPr>
      <t>3+</t>
    </r>
    <r>
      <rPr>
        <sz val="11"/>
        <color rgb="FF000000"/>
        <rFont val="TIMES"/>
        <family val="1"/>
      </rPr>
      <t>(M123)</t>
    </r>
    <phoneticPr fontId="1" type="noConversion"/>
  </si>
  <si>
    <r>
      <t>Fe</t>
    </r>
    <r>
      <rPr>
        <vertAlign val="superscript"/>
        <sz val="11"/>
        <color rgb="FF000000"/>
        <rFont val="TIMES"/>
        <family val="1"/>
      </rPr>
      <t>2+</t>
    </r>
    <r>
      <rPr>
        <sz val="11"/>
        <color rgb="FF000000"/>
        <rFont val="TIMES"/>
        <family val="1"/>
      </rPr>
      <t>(M123)</t>
    </r>
    <phoneticPr fontId="1" type="noConversion"/>
  </si>
  <si>
    <t>Mg(M123)</t>
    <phoneticPr fontId="1" type="noConversion"/>
  </si>
  <si>
    <t>Mn(M123)</t>
    <phoneticPr fontId="1" type="noConversion"/>
  </si>
  <si>
    <t>Ni(M123)</t>
    <phoneticPr fontId="1" type="noConversion"/>
  </si>
  <si>
    <t>Mg(M4)</t>
    <phoneticPr fontId="1" type="noConversion"/>
  </si>
  <si>
    <r>
      <t>Fe</t>
    </r>
    <r>
      <rPr>
        <vertAlign val="superscript"/>
        <sz val="11"/>
        <color rgb="FF000000"/>
        <rFont val="TIMES"/>
        <family val="1"/>
      </rPr>
      <t>2+</t>
    </r>
    <r>
      <rPr>
        <sz val="11"/>
        <color rgb="FF000000"/>
        <rFont val="TIMES"/>
        <family val="1"/>
      </rPr>
      <t>(M4)</t>
    </r>
    <phoneticPr fontId="1" type="noConversion"/>
  </si>
  <si>
    <t>Mn(M4)</t>
    <phoneticPr fontId="1" type="noConversion"/>
  </si>
  <si>
    <t>Ca(M4)</t>
    <phoneticPr fontId="1" type="noConversion"/>
  </si>
  <si>
    <t>Na(M4)</t>
    <phoneticPr fontId="1" type="noConversion"/>
  </si>
  <si>
    <t>Ca(A)</t>
    <phoneticPr fontId="1" type="noConversion"/>
  </si>
  <si>
    <t>Na(A)</t>
    <phoneticPr fontId="1" type="noConversion"/>
  </si>
  <si>
    <t>K(A)</t>
    <phoneticPr fontId="1" type="noConversion"/>
  </si>
  <si>
    <r>
      <t>K</t>
    </r>
    <r>
      <rPr>
        <vertAlign val="subscript"/>
        <sz val="12"/>
        <color theme="1"/>
        <rFont val="ti"/>
        <family val="1"/>
      </rPr>
      <t>2</t>
    </r>
    <r>
      <rPr>
        <sz val="12"/>
        <color theme="1"/>
        <rFont val="ti"/>
      </rPr>
      <t>O</t>
    </r>
    <phoneticPr fontId="1" type="noConversion"/>
  </si>
  <si>
    <t>Sum</t>
    <phoneticPr fontId="1" type="noConversion"/>
  </si>
  <si>
    <t>Sum</t>
    <phoneticPr fontId="1" type="noConversion"/>
  </si>
  <si>
    <t>Outermost (Adjacent to the matrix)</t>
  </si>
  <si>
    <t>Innermost (Adjacent to GRT)</t>
  </si>
  <si>
    <t>Core</t>
  </si>
  <si>
    <t>Rim (Adjacent to the kelyphite)</t>
  </si>
  <si>
    <t>Rim</t>
  </si>
  <si>
    <t>Rim</t>
    <phoneticPr fontId="1" type="noConversion"/>
  </si>
  <si>
    <t>Sum</t>
    <phoneticPr fontId="1" type="noConversion"/>
  </si>
  <si>
    <t xml:space="preserve">Rim </t>
    <phoneticPr fontId="1" type="noConversion"/>
  </si>
  <si>
    <r>
      <t>Na</t>
    </r>
    <r>
      <rPr>
        <vertAlign val="subscript"/>
        <sz val="12"/>
        <color theme="1"/>
        <rFont val="ti"/>
        <family val="1"/>
      </rPr>
      <t>2</t>
    </r>
    <r>
      <rPr>
        <sz val="12"/>
        <color theme="1"/>
        <rFont val="ti"/>
      </rPr>
      <t>O</t>
    </r>
    <phoneticPr fontId="1" type="noConversion"/>
  </si>
  <si>
    <r>
      <t>K</t>
    </r>
    <r>
      <rPr>
        <vertAlign val="subscript"/>
        <sz val="12"/>
        <color theme="1"/>
        <rFont val="ti"/>
        <family val="1"/>
      </rPr>
      <t>2</t>
    </r>
    <r>
      <rPr>
        <sz val="12"/>
        <color theme="1"/>
        <rFont val="ti"/>
      </rPr>
      <t>O</t>
    </r>
    <phoneticPr fontId="1" type="noConversion"/>
  </si>
  <si>
    <r>
      <t>H</t>
    </r>
    <r>
      <rPr>
        <vertAlign val="subscript"/>
        <sz val="12"/>
        <color theme="1"/>
        <rFont val="ti"/>
        <family val="1"/>
      </rPr>
      <t>2</t>
    </r>
    <r>
      <rPr>
        <sz val="12"/>
        <color theme="1"/>
        <rFont val="ti"/>
      </rPr>
      <t>O</t>
    </r>
    <phoneticPr fontId="1" type="noConversion"/>
  </si>
  <si>
    <t>Sum</t>
    <phoneticPr fontId="1" type="noConversion"/>
  </si>
  <si>
    <t>O=F</t>
    <phoneticPr fontId="1" type="noConversion"/>
  </si>
  <si>
    <t>O=Cl</t>
    <phoneticPr fontId="1" type="noConversion"/>
  </si>
  <si>
    <t>Amp replacing CPX</t>
    <phoneticPr fontId="1" type="noConversion"/>
  </si>
  <si>
    <t>AVG</t>
    <phoneticPr fontId="1" type="noConversion"/>
  </si>
  <si>
    <t>Amph2_tr1</t>
    <phoneticPr fontId="1" type="noConversion"/>
  </si>
  <si>
    <t>Core</t>
    <phoneticPr fontId="1" type="noConversion"/>
  </si>
  <si>
    <t>Rim</t>
    <phoneticPr fontId="1" type="noConversion"/>
  </si>
  <si>
    <t>Amph3_tr1</t>
    <phoneticPr fontId="1" type="noConversion"/>
  </si>
  <si>
    <t>6_Amph2_tr1</t>
    <phoneticPr fontId="1" type="noConversion"/>
  </si>
  <si>
    <t>Rim (Adjacent to the kelyphite)</t>
    <phoneticPr fontId="1" type="noConversion"/>
  </si>
  <si>
    <t>6_Amph2_tr2</t>
    <phoneticPr fontId="1" type="noConversion"/>
  </si>
  <si>
    <t>7_Amph1_tr1</t>
    <phoneticPr fontId="1" type="noConversion"/>
  </si>
  <si>
    <t>Core</t>
    <phoneticPr fontId="1" type="noConversion"/>
  </si>
  <si>
    <t>Kelyphite(AMP)</t>
    <phoneticPr fontId="1" type="noConversion"/>
  </si>
  <si>
    <r>
      <t>SiO</t>
    </r>
    <r>
      <rPr>
        <vertAlign val="subscript"/>
        <sz val="12"/>
        <color theme="1"/>
        <rFont val="ti"/>
        <family val="1"/>
      </rPr>
      <t>2</t>
    </r>
    <phoneticPr fontId="1" type="noConversion"/>
  </si>
  <si>
    <r>
      <t>Al</t>
    </r>
    <r>
      <rPr>
        <vertAlign val="subscript"/>
        <sz val="12"/>
        <color theme="1"/>
        <rFont val="ti"/>
        <family val="1"/>
      </rPr>
      <t>2</t>
    </r>
    <r>
      <rPr>
        <sz val="12"/>
        <color theme="1"/>
        <rFont val="ti"/>
      </rPr>
      <t>O</t>
    </r>
    <r>
      <rPr>
        <vertAlign val="subscript"/>
        <sz val="12"/>
        <color theme="1"/>
        <rFont val="ti"/>
        <family val="1"/>
      </rPr>
      <t>3</t>
    </r>
    <phoneticPr fontId="1" type="noConversion"/>
  </si>
  <si>
    <r>
      <t>TiO</t>
    </r>
    <r>
      <rPr>
        <vertAlign val="subscript"/>
        <sz val="12"/>
        <color theme="1"/>
        <rFont val="ti"/>
        <family val="1"/>
      </rPr>
      <t>2</t>
    </r>
    <phoneticPr fontId="1" type="noConversion"/>
  </si>
  <si>
    <r>
      <t>Cr</t>
    </r>
    <r>
      <rPr>
        <vertAlign val="subscript"/>
        <sz val="12"/>
        <color theme="1"/>
        <rFont val="ti"/>
        <family val="1"/>
      </rPr>
      <t>2</t>
    </r>
    <r>
      <rPr>
        <sz val="12"/>
        <color theme="1"/>
        <rFont val="ti"/>
      </rPr>
      <t>O</t>
    </r>
    <r>
      <rPr>
        <vertAlign val="subscript"/>
        <sz val="12"/>
        <color theme="1"/>
        <rFont val="ti"/>
        <family val="1"/>
      </rPr>
      <t>3</t>
    </r>
    <phoneticPr fontId="1" type="noConversion"/>
  </si>
  <si>
    <t>Amph3_tr1</t>
    <phoneticPr fontId="1" type="noConversion"/>
  </si>
  <si>
    <t>6_Amph2_tr1</t>
    <phoneticPr fontId="1" type="noConversion"/>
  </si>
  <si>
    <t>6_Amph2_tr2</t>
    <phoneticPr fontId="1" type="noConversion"/>
  </si>
  <si>
    <t>7_Amph1_tr1</t>
    <phoneticPr fontId="1" type="noConversion"/>
  </si>
  <si>
    <t>Core</t>
    <phoneticPr fontId="1" type="noConversion"/>
  </si>
  <si>
    <t>Rim</t>
    <phoneticPr fontId="1" type="noConversion"/>
  </si>
  <si>
    <t>Kelyphite(AMP)</t>
    <phoneticPr fontId="1" type="noConversion"/>
  </si>
  <si>
    <t>Innermost (Adjacent to GRT)</t>
    <phoneticPr fontId="1" type="noConversion"/>
  </si>
  <si>
    <t>Outermost (Adjacent to the matrix)</t>
    <phoneticPr fontId="1" type="noConversion"/>
  </si>
  <si>
    <r>
      <t>Si(</t>
    </r>
    <r>
      <rPr>
        <sz val="12"/>
        <color theme="1"/>
        <rFont val="맑은 고딕"/>
        <family val="3"/>
        <charset val="129"/>
      </rPr>
      <t>Ⅳ</t>
    </r>
    <r>
      <rPr>
        <sz val="12"/>
        <color theme="1"/>
        <rFont val="Times"/>
      </rPr>
      <t>)</t>
    </r>
    <phoneticPr fontId="1" type="noConversion"/>
  </si>
  <si>
    <r>
      <t>Si(</t>
    </r>
    <r>
      <rPr>
        <sz val="12"/>
        <color theme="1"/>
        <rFont val="맑은 고딕"/>
        <family val="3"/>
        <charset val="129"/>
      </rPr>
      <t>Ⅳ</t>
    </r>
    <r>
      <rPr>
        <sz val="12"/>
        <color theme="1"/>
        <rFont val="ti"/>
      </rPr>
      <t>)</t>
    </r>
    <phoneticPr fontId="1" type="noConversion"/>
  </si>
  <si>
    <r>
      <t>Al(</t>
    </r>
    <r>
      <rPr>
        <sz val="12"/>
        <color theme="1"/>
        <rFont val="맑은 고딕"/>
        <family val="3"/>
        <charset val="129"/>
      </rPr>
      <t>Ⅳ</t>
    </r>
    <r>
      <rPr>
        <sz val="12"/>
        <color theme="1"/>
        <rFont val="Times"/>
      </rPr>
      <t>)</t>
    </r>
    <phoneticPr fontId="1" type="noConversion"/>
  </si>
  <si>
    <r>
      <t>Al(</t>
    </r>
    <r>
      <rPr>
        <sz val="12"/>
        <color theme="1"/>
        <rFont val="맑은 고딕"/>
        <family val="3"/>
        <charset val="129"/>
      </rPr>
      <t>Ⅳ</t>
    </r>
    <r>
      <rPr>
        <sz val="12"/>
        <color theme="1"/>
        <rFont val="ti"/>
      </rPr>
      <t>)</t>
    </r>
    <phoneticPr fontId="1" type="noConversion"/>
  </si>
  <si>
    <t>Sum</t>
    <phoneticPr fontId="1" type="noConversion"/>
  </si>
  <si>
    <t>Sum</t>
    <phoneticPr fontId="1" type="noConversion"/>
  </si>
  <si>
    <t>Ti(M123)</t>
    <phoneticPr fontId="1" type="noConversion"/>
  </si>
  <si>
    <t>Al(M123)</t>
    <phoneticPr fontId="1" type="noConversion"/>
  </si>
  <si>
    <t>Cr(M123)</t>
    <phoneticPr fontId="1" type="noConversion"/>
  </si>
  <si>
    <r>
      <t>Fe</t>
    </r>
    <r>
      <rPr>
        <vertAlign val="superscript"/>
        <sz val="12"/>
        <color rgb="FF000000"/>
        <rFont val="TIMES"/>
        <family val="1"/>
      </rPr>
      <t>3+</t>
    </r>
    <r>
      <rPr>
        <sz val="12"/>
        <color rgb="FF000000"/>
        <rFont val="TIMES"/>
        <family val="1"/>
      </rPr>
      <t>(M123)</t>
    </r>
    <phoneticPr fontId="1" type="noConversion"/>
  </si>
  <si>
    <r>
      <t>Fe</t>
    </r>
    <r>
      <rPr>
        <vertAlign val="superscript"/>
        <sz val="12"/>
        <color rgb="FF000000"/>
        <rFont val="ti"/>
        <family val="1"/>
      </rPr>
      <t>3+</t>
    </r>
    <r>
      <rPr>
        <sz val="12"/>
        <color rgb="FF000000"/>
        <rFont val="ti"/>
        <family val="1"/>
      </rPr>
      <t>(M123)</t>
    </r>
    <phoneticPr fontId="1" type="noConversion"/>
  </si>
  <si>
    <r>
      <t>Fe</t>
    </r>
    <r>
      <rPr>
        <vertAlign val="superscript"/>
        <sz val="12"/>
        <color rgb="FF000000"/>
        <rFont val="TIMES"/>
        <family val="1"/>
      </rPr>
      <t>2+</t>
    </r>
    <r>
      <rPr>
        <sz val="12"/>
        <color rgb="FF000000"/>
        <rFont val="TIMES"/>
        <family val="1"/>
      </rPr>
      <t>(M123)</t>
    </r>
    <phoneticPr fontId="1" type="noConversion"/>
  </si>
  <si>
    <r>
      <t>Fe</t>
    </r>
    <r>
      <rPr>
        <vertAlign val="superscript"/>
        <sz val="12"/>
        <color rgb="FF000000"/>
        <rFont val="ti"/>
        <family val="1"/>
      </rPr>
      <t>2+</t>
    </r>
    <r>
      <rPr>
        <sz val="12"/>
        <color rgb="FF000000"/>
        <rFont val="ti"/>
        <family val="1"/>
      </rPr>
      <t>(M123)</t>
    </r>
    <phoneticPr fontId="1" type="noConversion"/>
  </si>
  <si>
    <t>Mg(M123)</t>
    <phoneticPr fontId="1" type="noConversion"/>
  </si>
  <si>
    <t>Mn(M123)</t>
    <phoneticPr fontId="1" type="noConversion"/>
  </si>
  <si>
    <t>Ni(M123)</t>
    <phoneticPr fontId="1" type="noConversion"/>
  </si>
  <si>
    <t>Mg(M4)</t>
    <phoneticPr fontId="1" type="noConversion"/>
  </si>
  <si>
    <r>
      <t>Fe</t>
    </r>
    <r>
      <rPr>
        <vertAlign val="superscript"/>
        <sz val="12"/>
        <color rgb="FF000000"/>
        <rFont val="TIMES"/>
        <family val="1"/>
      </rPr>
      <t>2+</t>
    </r>
    <r>
      <rPr>
        <sz val="12"/>
        <color rgb="FF000000"/>
        <rFont val="TIMES"/>
        <family val="1"/>
      </rPr>
      <t>(M4)</t>
    </r>
    <phoneticPr fontId="1" type="noConversion"/>
  </si>
  <si>
    <r>
      <t>Fe</t>
    </r>
    <r>
      <rPr>
        <vertAlign val="superscript"/>
        <sz val="12"/>
        <color rgb="FF000000"/>
        <rFont val="ti"/>
        <family val="1"/>
      </rPr>
      <t>2+</t>
    </r>
    <r>
      <rPr>
        <sz val="12"/>
        <color rgb="FF000000"/>
        <rFont val="ti"/>
        <family val="1"/>
      </rPr>
      <t>(M4)</t>
    </r>
    <phoneticPr fontId="1" type="noConversion"/>
  </si>
  <si>
    <t>Mn(M4)</t>
    <phoneticPr fontId="1" type="noConversion"/>
  </si>
  <si>
    <t>Ca(M4)</t>
    <phoneticPr fontId="1" type="noConversion"/>
  </si>
  <si>
    <t>Na(M4)</t>
    <phoneticPr fontId="1" type="noConversion"/>
  </si>
  <si>
    <t>Ca(A)</t>
    <phoneticPr fontId="1" type="noConversion"/>
  </si>
  <si>
    <t>Na(A)</t>
    <phoneticPr fontId="1" type="noConversion"/>
  </si>
  <si>
    <t>K(A)</t>
    <phoneticPr fontId="1" type="noConversion"/>
  </si>
  <si>
    <t>BDL</t>
    <phoneticPr fontId="1" type="noConversion"/>
  </si>
  <si>
    <t>-</t>
    <phoneticPr fontId="1" type="noConversion"/>
  </si>
  <si>
    <t>BDL</t>
  </si>
  <si>
    <t>American Mineralogist: May 2017 Deposit AM-17-55915</t>
  </si>
  <si>
    <t>KANG ET AL.: H2O CONTENT OF OROGENIC MANTLE PERIDOTITES</t>
  </si>
  <si>
    <t>Electronic Supplement 1-5: Electron Microprobe Analyses of Amphiboles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</si>
</sst>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_ "/>
    <numFmt numFmtId="166" formatCode="0.000_ "/>
  </numFmts>
  <fonts count="40" x14ac:knownFonts="1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10"/>
      <name val="Verdana"/>
      <family val="2"/>
    </font>
    <font>
      <sz val="8"/>
      <name val="돋움"/>
      <family val="3"/>
      <charset val="129"/>
    </font>
    <font>
      <sz val="10"/>
      <color rgb="FFFF0000"/>
      <name val="Verdana"/>
      <family val="2"/>
    </font>
    <font>
      <sz val="12"/>
      <color theme="1"/>
      <name val="Calibri"/>
      <family val="2"/>
      <scheme val="minor"/>
    </font>
    <font>
      <sz val="12"/>
      <color theme="1"/>
      <name val="ti"/>
    </font>
    <font>
      <sz val="12"/>
      <color theme="1"/>
      <name val="ti"/>
      <family val="1"/>
    </font>
    <font>
      <sz val="12"/>
      <name val="ti"/>
      <family val="1"/>
    </font>
    <font>
      <vertAlign val="subscript"/>
      <sz val="12"/>
      <color theme="1"/>
      <name val="ti"/>
      <family val="1"/>
    </font>
    <font>
      <sz val="12"/>
      <color rgb="FFC00000"/>
      <name val="ti"/>
      <family val="1"/>
    </font>
    <font>
      <sz val="12"/>
      <color theme="1"/>
      <name val="Times"/>
    </font>
    <font>
      <sz val="12"/>
      <color theme="1"/>
      <name val="times"/>
      <family val="1"/>
    </font>
    <font>
      <sz val="12"/>
      <name val="times"/>
      <family val="1"/>
    </font>
    <font>
      <sz val="12"/>
      <color rgb="FFC00000"/>
      <name val="times"/>
      <family val="1"/>
    </font>
    <font>
      <sz val="12"/>
      <name val="Times"/>
    </font>
    <font>
      <sz val="11"/>
      <color rgb="FFFF0000"/>
      <name val="Calibri"/>
      <family val="2"/>
      <charset val="129"/>
      <scheme val="minor"/>
    </font>
    <font>
      <sz val="11"/>
      <color theme="1"/>
      <name val="Times"/>
    </font>
    <font>
      <sz val="11"/>
      <color theme="1"/>
      <name val="Times New Roman"/>
      <family val="1"/>
    </font>
    <font>
      <sz val="11"/>
      <color theme="1"/>
      <name val="맑은 고딕"/>
      <family val="3"/>
      <charset val="129"/>
    </font>
    <font>
      <sz val="11"/>
      <color rgb="FF000000"/>
      <name val="TIMES"/>
      <family val="1"/>
    </font>
    <font>
      <vertAlign val="superscript"/>
      <sz val="11"/>
      <color rgb="FF000000"/>
      <name val="TIMES"/>
      <family val="1"/>
    </font>
    <font>
      <sz val="11"/>
      <name val="TIME"/>
      <family val="1"/>
    </font>
    <font>
      <sz val="12"/>
      <color theme="1"/>
      <name val="Calibri"/>
      <family val="2"/>
      <charset val="129"/>
      <scheme val="minor"/>
    </font>
    <font>
      <sz val="12"/>
      <color theme="1"/>
      <name val="맑은 고딕"/>
      <family val="3"/>
      <charset val="129"/>
    </font>
    <font>
      <sz val="12"/>
      <name val="TIME"/>
      <family val="1"/>
    </font>
    <font>
      <sz val="12"/>
      <color rgb="FF000000"/>
      <name val="TIMES"/>
      <family val="1"/>
    </font>
    <font>
      <vertAlign val="superscript"/>
      <sz val="12"/>
      <color rgb="FF000000"/>
      <name val="TIMES"/>
      <family val="1"/>
    </font>
    <font>
      <sz val="12"/>
      <color rgb="FF000000"/>
      <name val="ti"/>
      <family val="1"/>
    </font>
    <font>
      <vertAlign val="superscript"/>
      <sz val="12"/>
      <color rgb="FF000000"/>
      <name val="ti"/>
      <family val="1"/>
    </font>
    <font>
      <sz val="12"/>
      <color theme="1"/>
      <name val="TIME"/>
    </font>
    <font>
      <sz val="12"/>
      <color theme="1"/>
      <name val="TIM"/>
    </font>
    <font>
      <sz val="12"/>
      <color theme="1"/>
      <name val="Times New Roman"/>
      <family val="1"/>
    </font>
    <font>
      <u/>
      <sz val="11"/>
      <color theme="1"/>
      <name val="Calibri"/>
      <family val="2"/>
      <charset val="129"/>
      <scheme val="minor"/>
    </font>
    <font>
      <sz val="12"/>
      <color theme="1"/>
      <name val="TIME"/>
      <family val="1"/>
    </font>
    <font>
      <b/>
      <sz val="12"/>
      <color rgb="FF000000"/>
      <name val="Lucida Grande"/>
    </font>
    <font>
      <b/>
      <sz val="10"/>
      <name val="Arial"/>
      <family val="2"/>
    </font>
    <font>
      <u/>
      <sz val="11"/>
      <color theme="10"/>
      <name val="Calibri"/>
      <family val="2"/>
      <charset val="129"/>
      <scheme val="minor"/>
    </font>
    <font>
      <u/>
      <sz val="11"/>
      <color theme="11"/>
      <name val="Calibri"/>
      <family val="2"/>
      <charset val="129"/>
      <scheme val="minor"/>
    </font>
    <font>
      <sz val="11"/>
      <color rgb="FF000000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5" fillId="0" borderId="0"/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0" fillId="0" borderId="0" xfId="0" applyAlignment="1"/>
    <xf numFmtId="2" fontId="0" fillId="0" borderId="0" xfId="0" applyNumberFormat="1" applyAlignment="1"/>
    <xf numFmtId="0" fontId="2" fillId="0" borderId="0" xfId="0" applyFont="1" applyAlignment="1"/>
    <xf numFmtId="2" fontId="4" fillId="0" borderId="0" xfId="0" applyNumberFormat="1" applyFont="1" applyAlignment="1"/>
    <xf numFmtId="0" fontId="0" fillId="0" borderId="0" xfId="0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8" fillId="0" borderId="1" xfId="0" applyFont="1" applyBorder="1" applyAlignment="1"/>
    <xf numFmtId="164" fontId="7" fillId="0" borderId="0" xfId="0" applyNumberFormat="1" applyFont="1" applyAlignment="1"/>
    <xf numFmtId="164" fontId="10" fillId="0" borderId="0" xfId="0" applyNumberFormat="1" applyFont="1" applyAlignment="1"/>
    <xf numFmtId="2" fontId="7" fillId="0" borderId="0" xfId="0" applyNumberFormat="1" applyFont="1">
      <alignment vertical="center"/>
    </xf>
    <xf numFmtId="166" fontId="7" fillId="0" borderId="0" xfId="0" applyNumberFormat="1" applyFont="1" applyAlignment="1"/>
    <xf numFmtId="2" fontId="6" fillId="0" borderId="1" xfId="0" applyNumberFormat="1" applyFont="1" applyBorder="1" applyAlignment="1"/>
    <xf numFmtId="0" fontId="7" fillId="0" borderId="1" xfId="0" applyFont="1" applyBorder="1">
      <alignment vertical="center"/>
    </xf>
    <xf numFmtId="0" fontId="7" fillId="0" borderId="1" xfId="0" applyFont="1" applyBorder="1" applyAlignment="1"/>
    <xf numFmtId="2" fontId="7" fillId="0" borderId="1" xfId="0" applyNumberFormat="1" applyFont="1" applyBorder="1">
      <alignment vertical="center"/>
    </xf>
    <xf numFmtId="2" fontId="8" fillId="0" borderId="1" xfId="0" applyNumberFormat="1" applyFont="1" applyBorder="1" applyAlignment="1"/>
    <xf numFmtId="0" fontId="7" fillId="0" borderId="1" xfId="0" applyFont="1" applyBorder="1" applyAlignment="1">
      <alignment horizontal="right"/>
    </xf>
    <xf numFmtId="165" fontId="7" fillId="0" borderId="1" xfId="0" applyNumberFormat="1" applyFont="1" applyBorder="1" applyAlignment="1"/>
    <xf numFmtId="165" fontId="6" fillId="0" borderId="1" xfId="0" applyNumberFormat="1" applyFont="1" applyBorder="1" applyAlignment="1"/>
    <xf numFmtId="165" fontId="7" fillId="0" borderId="1" xfId="0" applyNumberFormat="1" applyFont="1" applyBorder="1">
      <alignment vertical="center"/>
    </xf>
    <xf numFmtId="165" fontId="7" fillId="0" borderId="1" xfId="0" applyNumberFormat="1" applyFont="1" applyFill="1" applyBorder="1" applyAlignment="1"/>
    <xf numFmtId="2" fontId="7" fillId="0" borderId="1" xfId="0" applyNumberFormat="1" applyFont="1" applyBorder="1" applyAlignment="1"/>
    <xf numFmtId="165" fontId="8" fillId="0" borderId="1" xfId="0" applyNumberFormat="1" applyFont="1" applyBorder="1" applyAlignment="1"/>
    <xf numFmtId="165" fontId="0" fillId="0" borderId="0" xfId="0" applyNumberFormat="1">
      <alignment vertical="center"/>
    </xf>
    <xf numFmtId="2" fontId="2" fillId="0" borderId="0" xfId="0" applyNumberFormat="1" applyFont="1" applyAlignment="1"/>
    <xf numFmtId="0" fontId="11" fillId="0" borderId="0" xfId="0" applyFont="1" applyAlignment="1"/>
    <xf numFmtId="0" fontId="12" fillId="0" borderId="0" xfId="0" applyFont="1">
      <alignment vertical="center"/>
    </xf>
    <xf numFmtId="0" fontId="12" fillId="0" borderId="1" xfId="0" applyFont="1" applyBorder="1">
      <alignment vertical="center"/>
    </xf>
    <xf numFmtId="0" fontId="12" fillId="0" borderId="1" xfId="0" applyFont="1" applyBorder="1" applyAlignment="1"/>
    <xf numFmtId="2" fontId="12" fillId="0" borderId="0" xfId="0" applyNumberFormat="1" applyFont="1" applyAlignment="1"/>
    <xf numFmtId="2" fontId="14" fillId="0" borderId="0" xfId="0" applyNumberFormat="1" applyFont="1" applyAlignment="1"/>
    <xf numFmtId="2" fontId="13" fillId="0" borderId="0" xfId="0" applyNumberFormat="1" applyFont="1" applyAlignment="1"/>
    <xf numFmtId="165" fontId="12" fillId="0" borderId="0" xfId="0" applyNumberFormat="1" applyFont="1">
      <alignment vertical="center"/>
    </xf>
    <xf numFmtId="0" fontId="11" fillId="0" borderId="1" xfId="0" applyFont="1" applyBorder="1" applyAlignment="1"/>
    <xf numFmtId="2" fontId="12" fillId="0" borderId="1" xfId="0" applyNumberFormat="1" applyFont="1" applyBorder="1" applyAlignment="1"/>
    <xf numFmtId="2" fontId="13" fillId="0" borderId="1" xfId="0" applyNumberFormat="1" applyFont="1" applyBorder="1" applyAlignment="1"/>
    <xf numFmtId="165" fontId="12" fillId="0" borderId="1" xfId="0" applyNumberFormat="1" applyFont="1" applyBorder="1">
      <alignment vertical="center"/>
    </xf>
    <xf numFmtId="165" fontId="11" fillId="0" borderId="1" xfId="0" applyNumberFormat="1" applyFont="1" applyBorder="1" applyAlignment="1"/>
    <xf numFmtId="165" fontId="12" fillId="0" borderId="1" xfId="0" applyNumberFormat="1" applyFont="1" applyBorder="1" applyAlignment="1"/>
    <xf numFmtId="165" fontId="13" fillId="0" borderId="1" xfId="0" applyNumberFormat="1" applyFont="1" applyBorder="1" applyAlignment="1"/>
    <xf numFmtId="0" fontId="13" fillId="0" borderId="1" xfId="0" applyFont="1" applyBorder="1" applyAlignment="1"/>
    <xf numFmtId="0" fontId="12" fillId="0" borderId="0" xfId="0" applyFont="1" applyAlignment="1"/>
    <xf numFmtId="2" fontId="12" fillId="0" borderId="1" xfId="0" applyNumberFormat="1" applyFont="1" applyBorder="1">
      <alignment vertical="center"/>
    </xf>
    <xf numFmtId="2" fontId="12" fillId="0" borderId="0" xfId="0" applyNumberFormat="1" applyFont="1">
      <alignment vertical="center"/>
    </xf>
    <xf numFmtId="166" fontId="12" fillId="0" borderId="0" xfId="0" applyNumberFormat="1" applyFont="1">
      <alignment vertical="center"/>
    </xf>
    <xf numFmtId="0" fontId="12" fillId="0" borderId="3" xfId="0" applyFont="1" applyBorder="1" applyAlignment="1"/>
    <xf numFmtId="0" fontId="12" fillId="0" borderId="2" xfId="0" applyFont="1" applyBorder="1" applyAlignment="1"/>
    <xf numFmtId="0" fontId="12" fillId="0" borderId="2" xfId="0" applyFont="1" applyBorder="1">
      <alignment vertical="center"/>
    </xf>
    <xf numFmtId="2" fontId="13" fillId="0" borderId="2" xfId="0" applyNumberFormat="1" applyFont="1" applyBorder="1" applyAlignment="1"/>
    <xf numFmtId="0" fontId="15" fillId="0" borderId="0" xfId="0" applyFont="1" applyAlignment="1">
      <alignment horizontal="left"/>
    </xf>
    <xf numFmtId="165" fontId="13" fillId="0" borderId="3" xfId="0" applyNumberFormat="1" applyFont="1" applyBorder="1" applyAlignment="1"/>
    <xf numFmtId="165" fontId="12" fillId="0" borderId="3" xfId="0" applyNumberFormat="1" applyFont="1" applyBorder="1" applyAlignment="1"/>
    <xf numFmtId="165" fontId="12" fillId="0" borderId="3" xfId="0" applyNumberFormat="1" applyFont="1" applyBorder="1">
      <alignment vertical="center"/>
    </xf>
    <xf numFmtId="2" fontId="0" fillId="0" borderId="0" xfId="0" applyNumberFormat="1" applyAlignment="1">
      <alignment horizontal="right"/>
    </xf>
    <xf numFmtId="0" fontId="7" fillId="0" borderId="0" xfId="0" applyFont="1" applyFill="1" applyBorder="1" applyAlignment="1"/>
    <xf numFmtId="0" fontId="7" fillId="0" borderId="0" xfId="0" applyFont="1" applyFill="1" applyBorder="1">
      <alignment vertical="center"/>
    </xf>
    <xf numFmtId="0" fontId="7" fillId="0" borderId="0" xfId="0" applyFont="1" applyBorder="1" applyAlignment="1"/>
    <xf numFmtId="0" fontId="17" fillId="0" borderId="1" xfId="0" applyFont="1" applyBorder="1">
      <alignment vertical="center"/>
    </xf>
    <xf numFmtId="0" fontId="18" fillId="0" borderId="1" xfId="0" applyFont="1" applyBorder="1">
      <alignment vertical="center"/>
    </xf>
    <xf numFmtId="0" fontId="20" fillId="0" borderId="1" xfId="0" applyFont="1" applyBorder="1" applyAlignment="1">
      <alignment horizontal="justify" vertical="center"/>
    </xf>
    <xf numFmtId="0" fontId="22" fillId="0" borderId="1" xfId="0" applyFont="1" applyBorder="1" applyAlignment="1"/>
    <xf numFmtId="0" fontId="0" fillId="0" borderId="1" xfId="0" applyBorder="1" applyAlignment="1"/>
    <xf numFmtId="166" fontId="12" fillId="0" borderId="1" xfId="0" applyNumberFormat="1" applyFont="1" applyBorder="1">
      <alignment vertical="center"/>
    </xf>
    <xf numFmtId="166" fontId="11" fillId="0" borderId="1" xfId="0" applyNumberFormat="1" applyFont="1" applyBorder="1" applyAlignment="1"/>
    <xf numFmtId="0" fontId="11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left"/>
    </xf>
    <xf numFmtId="166" fontId="7" fillId="0" borderId="1" xfId="0" applyNumberFormat="1" applyFont="1" applyBorder="1" applyAlignment="1"/>
    <xf numFmtId="166" fontId="7" fillId="0" borderId="1" xfId="0" applyNumberFormat="1" applyFont="1" applyBorder="1">
      <alignment vertical="center"/>
    </xf>
    <xf numFmtId="0" fontId="11" fillId="0" borderId="1" xfId="0" applyFont="1" applyBorder="1">
      <alignment vertical="center"/>
    </xf>
    <xf numFmtId="166" fontId="11" fillId="0" borderId="1" xfId="0" applyNumberFormat="1" applyFont="1" applyBorder="1">
      <alignment vertical="center"/>
    </xf>
    <xf numFmtId="0" fontId="25" fillId="0" borderId="1" xfId="0" applyFont="1" applyBorder="1" applyAlignment="1"/>
    <xf numFmtId="0" fontId="26" fillId="0" borderId="1" xfId="0" applyFont="1" applyBorder="1" applyAlignment="1">
      <alignment horizontal="justify" vertical="center"/>
    </xf>
    <xf numFmtId="0" fontId="6" fillId="0" borderId="1" xfId="0" applyFont="1" applyBorder="1" applyAlignment="1"/>
    <xf numFmtId="0" fontId="28" fillId="0" borderId="1" xfId="0" applyFont="1" applyBorder="1" applyAlignment="1">
      <alignment horizontal="justify" vertical="center"/>
    </xf>
    <xf numFmtId="0" fontId="23" fillId="0" borderId="0" xfId="0" applyFont="1">
      <alignment vertical="center"/>
    </xf>
    <xf numFmtId="165" fontId="15" fillId="0" borderId="1" xfId="0" applyNumberFormat="1" applyFont="1" applyBorder="1" applyAlignment="1"/>
    <xf numFmtId="165" fontId="11" fillId="0" borderId="1" xfId="0" applyNumberFormat="1" applyFont="1" applyBorder="1">
      <alignment vertical="center"/>
    </xf>
    <xf numFmtId="0" fontId="11" fillId="0" borderId="1" xfId="0" applyFont="1" applyBorder="1" applyAlignment="1">
      <alignment horizontal="left" vertical="center"/>
    </xf>
    <xf numFmtId="164" fontId="11" fillId="0" borderId="1" xfId="0" applyNumberFormat="1" applyFont="1" applyFill="1" applyBorder="1" applyAlignment="1"/>
    <xf numFmtId="164" fontId="12" fillId="0" borderId="1" xfId="0" applyNumberFormat="1" applyFont="1" applyFill="1" applyBorder="1" applyAlignment="1"/>
    <xf numFmtId="0" fontId="30" fillId="0" borderId="1" xfId="0" applyFont="1" applyBorder="1" applyAlignment="1">
      <alignment vertical="center"/>
    </xf>
    <xf numFmtId="0" fontId="31" fillId="0" borderId="3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30" fillId="0" borderId="1" xfId="0" applyFont="1" applyBorder="1">
      <alignment vertical="center"/>
    </xf>
    <xf numFmtId="0" fontId="31" fillId="0" borderId="1" xfId="0" applyFont="1" applyBorder="1">
      <alignment vertical="center"/>
    </xf>
    <xf numFmtId="0" fontId="23" fillId="0" borderId="1" xfId="0" applyFont="1" applyBorder="1" applyAlignment="1"/>
    <xf numFmtId="166" fontId="7" fillId="0" borderId="1" xfId="0" applyNumberFormat="1" applyFont="1" applyBorder="1" applyAlignment="1">
      <alignment vertical="center"/>
    </xf>
    <xf numFmtId="0" fontId="16" fillId="0" borderId="0" xfId="0" applyFont="1">
      <alignment vertical="center"/>
    </xf>
    <xf numFmtId="0" fontId="33" fillId="0" borderId="0" xfId="0" applyFont="1">
      <alignment vertical="center"/>
    </xf>
    <xf numFmtId="0" fontId="23" fillId="0" borderId="0" xfId="0" applyFont="1" applyFill="1" applyBorder="1" applyAlignment="1"/>
    <xf numFmtId="0" fontId="23" fillId="0" borderId="0" xfId="0" applyFont="1" applyFill="1" applyBorder="1">
      <alignment vertical="center"/>
    </xf>
    <xf numFmtId="0" fontId="23" fillId="0" borderId="0" xfId="0" applyFont="1" applyFill="1" applyAlignment="1"/>
    <xf numFmtId="0" fontId="23" fillId="0" borderId="0" xfId="0" applyFont="1" applyAlignment="1"/>
    <xf numFmtId="164" fontId="23" fillId="0" borderId="0" xfId="0" applyNumberFormat="1" applyFont="1" applyFill="1" applyBorder="1" applyAlignment="1"/>
    <xf numFmtId="0" fontId="23" fillId="0" borderId="0" xfId="0" applyFont="1" applyBorder="1">
      <alignment vertical="center"/>
    </xf>
    <xf numFmtId="164" fontId="23" fillId="0" borderId="0" xfId="0" applyNumberFormat="1" applyFont="1" applyFill="1" applyAlignment="1"/>
    <xf numFmtId="0" fontId="25" fillId="0" borderId="0" xfId="0" applyFont="1" applyBorder="1" applyAlignment="1"/>
    <xf numFmtId="166" fontId="34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/>
    <xf numFmtId="0" fontId="23" fillId="0" borderId="0" xfId="0" applyFont="1" applyFill="1">
      <alignment vertical="center"/>
    </xf>
    <xf numFmtId="0" fontId="32" fillId="0" borderId="1" xfId="0" applyFont="1" applyBorder="1">
      <alignment vertical="center"/>
    </xf>
    <xf numFmtId="164" fontId="23" fillId="0" borderId="0" xfId="0" applyNumberFormat="1" applyFont="1" applyAlignment="1"/>
    <xf numFmtId="166" fontId="23" fillId="0" borderId="0" xfId="0" applyNumberFormat="1" applyFont="1" applyFill="1">
      <alignment vertical="center"/>
    </xf>
    <xf numFmtId="166" fontId="23" fillId="0" borderId="0" xfId="0" applyNumberFormat="1" applyFont="1">
      <alignment vertical="center"/>
    </xf>
    <xf numFmtId="165" fontId="8" fillId="0" borderId="1" xfId="0" applyNumberFormat="1" applyFont="1" applyBorder="1" applyAlignment="1">
      <alignment horizontal="right"/>
    </xf>
    <xf numFmtId="166" fontId="12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horizontal="right" vertical="center"/>
    </xf>
    <xf numFmtId="166" fontId="11" fillId="0" borderId="1" xfId="0" applyNumberFormat="1" applyFont="1" applyBorder="1" applyAlignment="1">
      <alignment horizontal="center"/>
    </xf>
    <xf numFmtId="0" fontId="11" fillId="0" borderId="1" xfId="0" applyFont="1" applyFill="1" applyBorder="1">
      <alignment vertical="center"/>
    </xf>
    <xf numFmtId="165" fontId="12" fillId="0" borderId="1" xfId="0" applyNumberFormat="1" applyFont="1" applyBorder="1" applyAlignment="1">
      <alignment horizontal="right"/>
    </xf>
    <xf numFmtId="165" fontId="12" fillId="0" borderId="3" xfId="0" applyNumberFormat="1" applyFont="1" applyBorder="1" applyAlignment="1">
      <alignment horizontal="right"/>
    </xf>
    <xf numFmtId="0" fontId="13" fillId="0" borderId="4" xfId="0" applyFont="1" applyBorder="1" applyAlignment="1">
      <alignment horizontal="left"/>
    </xf>
    <xf numFmtId="2" fontId="12" fillId="0" borderId="1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1" fillId="0" borderId="3" xfId="0" applyFont="1" applyFill="1" applyBorder="1" applyAlignment="1">
      <alignment horizontal="center"/>
    </xf>
    <xf numFmtId="0" fontId="23" fillId="0" borderId="4" xfId="0" applyFont="1" applyFill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6" fillId="0" borderId="0" xfId="0" applyFont="1" applyAlignment="1"/>
    <xf numFmtId="0" fontId="35" fillId="0" borderId="0" xfId="0" applyFont="1">
      <alignment vertical="center"/>
    </xf>
    <xf numFmtId="0" fontId="39" fillId="0" borderId="0" xfId="0" applyFont="1">
      <alignment vertical="center"/>
    </xf>
  </cellXfs>
  <cellStyles count="4">
    <cellStyle name="Followed Hyperlink" xfId="3" builtinId="9" hidden="1"/>
    <cellStyle name="Hyperlink" xfId="2" builtinId="8" hidden="1"/>
    <cellStyle name="Normal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HZ273"/>
  <sheetViews>
    <sheetView workbookViewId="0"/>
  </sheetViews>
  <sheetFormatPr baseColWidth="10" defaultColWidth="8.83203125" defaultRowHeight="14" x14ac:dyDescent="0"/>
  <cols>
    <col min="1" max="1" width="19.6640625" bestFit="1" customWidth="1"/>
    <col min="2" max="2" width="12.5" bestFit="1" customWidth="1"/>
    <col min="3" max="3" width="47.1640625" bestFit="1" customWidth="1"/>
    <col min="4" max="11" width="12.5" bestFit="1" customWidth="1"/>
    <col min="13" max="14" width="12.5" bestFit="1" customWidth="1"/>
    <col min="15" max="15" width="47.1640625" bestFit="1" customWidth="1"/>
    <col min="16" max="16" width="12.5" bestFit="1" customWidth="1"/>
    <col min="17" max="17" width="47.1640625" bestFit="1" customWidth="1"/>
    <col min="18" max="24" width="12.5" bestFit="1" customWidth="1"/>
    <col min="26" max="27" width="12.5" bestFit="1" customWidth="1"/>
    <col min="28" max="28" width="47.1640625" bestFit="1" customWidth="1"/>
    <col min="29" max="29" width="12.5" bestFit="1" customWidth="1"/>
    <col min="30" max="30" width="47.1640625" bestFit="1" customWidth="1"/>
    <col min="31" max="51" width="12.5" bestFit="1" customWidth="1"/>
    <col min="106" max="107" width="9" customWidth="1"/>
  </cols>
  <sheetData>
    <row r="1" spans="1:234" ht="16">
      <c r="A1" s="131" t="s">
        <v>148</v>
      </c>
    </row>
    <row r="2" spans="1:234">
      <c r="A2" s="132" t="s">
        <v>149</v>
      </c>
    </row>
    <row r="3" spans="1:234">
      <c r="A3" t="s">
        <v>150</v>
      </c>
    </row>
    <row r="4" spans="1:234" ht="16">
      <c r="A4" s="13" t="s">
        <v>54</v>
      </c>
      <c r="B4" s="13" t="s">
        <v>16</v>
      </c>
      <c r="C4" s="13" t="s">
        <v>15</v>
      </c>
      <c r="D4" s="13" t="s">
        <v>15</v>
      </c>
      <c r="E4" s="13" t="s">
        <v>15</v>
      </c>
      <c r="F4" s="13" t="s">
        <v>15</v>
      </c>
      <c r="G4" s="13" t="s">
        <v>15</v>
      </c>
      <c r="H4" s="13" t="s">
        <v>15</v>
      </c>
      <c r="I4" s="13" t="s">
        <v>15</v>
      </c>
      <c r="J4" s="13" t="s">
        <v>15</v>
      </c>
      <c r="K4" s="13" t="s">
        <v>15</v>
      </c>
      <c r="L4" s="6"/>
      <c r="M4" s="13" t="s">
        <v>27</v>
      </c>
      <c r="N4" s="13" t="s">
        <v>27</v>
      </c>
      <c r="O4" s="13" t="s">
        <v>26</v>
      </c>
      <c r="P4" s="13" t="s">
        <v>26</v>
      </c>
      <c r="Q4" s="13" t="s">
        <v>26</v>
      </c>
      <c r="R4" s="13" t="s">
        <v>26</v>
      </c>
      <c r="S4" s="13" t="s">
        <v>26</v>
      </c>
      <c r="T4" s="13" t="s">
        <v>26</v>
      </c>
      <c r="U4" s="13" t="s">
        <v>26</v>
      </c>
      <c r="V4" s="13" t="s">
        <v>26</v>
      </c>
      <c r="W4" s="13" t="s">
        <v>26</v>
      </c>
      <c r="X4" s="13" t="s">
        <v>26</v>
      </c>
      <c r="Y4" s="6"/>
      <c r="Z4" s="15" t="s">
        <v>29</v>
      </c>
      <c r="AA4" s="15" t="s">
        <v>29</v>
      </c>
      <c r="AB4" s="15" t="s">
        <v>28</v>
      </c>
      <c r="AC4" s="15" t="s">
        <v>28</v>
      </c>
      <c r="AD4" s="15" t="s">
        <v>28</v>
      </c>
      <c r="AE4" s="15" t="s">
        <v>28</v>
      </c>
      <c r="AF4" s="15" t="s">
        <v>28</v>
      </c>
      <c r="AG4" s="15" t="s">
        <v>28</v>
      </c>
      <c r="AH4" s="15" t="s">
        <v>28</v>
      </c>
      <c r="AI4" s="15" t="s">
        <v>28</v>
      </c>
      <c r="AJ4" s="15" t="s">
        <v>28</v>
      </c>
      <c r="AK4" s="15" t="s">
        <v>28</v>
      </c>
      <c r="AL4" s="15" t="s">
        <v>28</v>
      </c>
      <c r="AM4" s="15" t="s">
        <v>28</v>
      </c>
      <c r="AN4" s="15" t="s">
        <v>28</v>
      </c>
      <c r="AO4" s="15" t="s">
        <v>28</v>
      </c>
      <c r="AP4" s="15" t="s">
        <v>28</v>
      </c>
      <c r="AQ4" s="15" t="s">
        <v>28</v>
      </c>
      <c r="AR4" s="15" t="s">
        <v>28</v>
      </c>
      <c r="AS4" s="15" t="s">
        <v>28</v>
      </c>
      <c r="AT4" s="15" t="s">
        <v>28</v>
      </c>
      <c r="AU4" s="15" t="s">
        <v>28</v>
      </c>
      <c r="AV4" s="15" t="s">
        <v>28</v>
      </c>
      <c r="AW4" s="15" t="s">
        <v>28</v>
      </c>
      <c r="AX4" s="15" t="s">
        <v>28</v>
      </c>
      <c r="AY4" s="15" t="s">
        <v>28</v>
      </c>
      <c r="AZ4" s="7"/>
      <c r="BA4" s="15" t="s">
        <v>33</v>
      </c>
      <c r="BB4" s="15" t="s">
        <v>33</v>
      </c>
      <c r="BC4" s="15" t="s">
        <v>32</v>
      </c>
      <c r="BD4" s="15" t="s">
        <v>32</v>
      </c>
      <c r="BE4" s="15" t="s">
        <v>32</v>
      </c>
      <c r="BF4" s="15" t="s">
        <v>32</v>
      </c>
      <c r="BG4" s="15" t="s">
        <v>32</v>
      </c>
      <c r="BH4" s="15" t="s">
        <v>32</v>
      </c>
      <c r="BI4" s="15" t="s">
        <v>32</v>
      </c>
      <c r="BJ4" s="15" t="s">
        <v>32</v>
      </c>
      <c r="BK4" s="15" t="s">
        <v>32</v>
      </c>
      <c r="BL4" s="15" t="s">
        <v>32</v>
      </c>
      <c r="BM4" s="15" t="s">
        <v>32</v>
      </c>
      <c r="BN4" s="15" t="s">
        <v>32</v>
      </c>
      <c r="BO4" s="15" t="s">
        <v>32</v>
      </c>
      <c r="BP4" s="15" t="s">
        <v>32</v>
      </c>
      <c r="BQ4" s="15" t="s">
        <v>32</v>
      </c>
      <c r="BR4" s="15" t="s">
        <v>32</v>
      </c>
      <c r="BS4" s="15" t="s">
        <v>32</v>
      </c>
      <c r="BT4" s="15" t="s">
        <v>32</v>
      </c>
      <c r="BU4" s="15" t="s">
        <v>32</v>
      </c>
      <c r="BV4" s="15" t="s">
        <v>32</v>
      </c>
      <c r="BW4" s="15" t="s">
        <v>32</v>
      </c>
      <c r="BX4" s="15" t="s">
        <v>32</v>
      </c>
      <c r="BY4" s="15" t="s">
        <v>32</v>
      </c>
      <c r="BZ4" s="15" t="s">
        <v>32</v>
      </c>
      <c r="CA4" s="15" t="s">
        <v>32</v>
      </c>
      <c r="CB4" s="15" t="s">
        <v>32</v>
      </c>
      <c r="CC4" s="15" t="s">
        <v>32</v>
      </c>
      <c r="CD4" s="15" t="s">
        <v>32</v>
      </c>
      <c r="CE4" s="15" t="s">
        <v>32</v>
      </c>
      <c r="CF4" s="15" t="s">
        <v>32</v>
      </c>
      <c r="CG4" s="15" t="s">
        <v>32</v>
      </c>
      <c r="CH4" s="15" t="s">
        <v>32</v>
      </c>
      <c r="CI4" s="15" t="s">
        <v>32</v>
      </c>
      <c r="CJ4" s="15" t="s">
        <v>32</v>
      </c>
      <c r="CK4" s="15" t="s">
        <v>32</v>
      </c>
      <c r="CL4" s="15" t="s">
        <v>32</v>
      </c>
      <c r="CM4" s="15" t="s">
        <v>32</v>
      </c>
      <c r="CN4" s="15" t="s">
        <v>32</v>
      </c>
      <c r="CO4" s="15" t="s">
        <v>32</v>
      </c>
      <c r="CP4" s="15" t="s">
        <v>32</v>
      </c>
      <c r="CQ4" s="15" t="s">
        <v>32</v>
      </c>
      <c r="CR4" s="15" t="s">
        <v>32</v>
      </c>
      <c r="CS4" s="15" t="s">
        <v>32</v>
      </c>
      <c r="CT4" s="15" t="s">
        <v>32</v>
      </c>
      <c r="CU4" s="15" t="s">
        <v>32</v>
      </c>
      <c r="CV4" s="15" t="s">
        <v>32</v>
      </c>
      <c r="CW4" s="15" t="s">
        <v>32</v>
      </c>
      <c r="CX4" s="15" t="s">
        <v>32</v>
      </c>
      <c r="CY4" s="15" t="s">
        <v>32</v>
      </c>
      <c r="CZ4" s="15" t="s">
        <v>32</v>
      </c>
      <c r="DA4" s="15" t="s">
        <v>32</v>
      </c>
      <c r="DB4" s="15" t="s">
        <v>32</v>
      </c>
      <c r="DC4" s="15" t="s">
        <v>32</v>
      </c>
      <c r="DD4" s="15" t="s">
        <v>32</v>
      </c>
      <c r="DE4" s="15" t="s">
        <v>32</v>
      </c>
      <c r="DF4" s="7"/>
      <c r="DG4" s="18" t="s">
        <v>35</v>
      </c>
      <c r="DH4" s="18" t="s">
        <v>35</v>
      </c>
      <c r="DI4" s="18" t="s">
        <v>34</v>
      </c>
      <c r="DJ4" s="18" t="s">
        <v>34</v>
      </c>
      <c r="DK4" s="18" t="s">
        <v>34</v>
      </c>
      <c r="DL4" s="18" t="s">
        <v>34</v>
      </c>
      <c r="DM4" s="18" t="s">
        <v>34</v>
      </c>
      <c r="DN4" s="18" t="s">
        <v>34</v>
      </c>
      <c r="DO4" s="18" t="s">
        <v>34</v>
      </c>
      <c r="DP4" s="18" t="s">
        <v>34</v>
      </c>
      <c r="DQ4" s="18" t="s">
        <v>34</v>
      </c>
      <c r="DR4" s="18" t="s">
        <v>34</v>
      </c>
      <c r="DS4" s="18" t="s">
        <v>34</v>
      </c>
      <c r="DT4" s="18" t="s">
        <v>34</v>
      </c>
      <c r="DU4" s="18" t="s">
        <v>34</v>
      </c>
      <c r="DV4" s="18" t="s">
        <v>34</v>
      </c>
      <c r="DW4" s="18" t="s">
        <v>34</v>
      </c>
      <c r="DX4" s="18" t="s">
        <v>34</v>
      </c>
      <c r="DY4" s="18" t="s">
        <v>34</v>
      </c>
      <c r="DZ4" s="18" t="s">
        <v>34</v>
      </c>
      <c r="EA4" s="18" t="s">
        <v>34</v>
      </c>
      <c r="EB4" s="18" t="s">
        <v>34</v>
      </c>
      <c r="EC4" s="18" t="s">
        <v>34</v>
      </c>
      <c r="ED4" s="18" t="s">
        <v>34</v>
      </c>
      <c r="EE4" s="18" t="s">
        <v>34</v>
      </c>
      <c r="EF4" s="18" t="s">
        <v>34</v>
      </c>
      <c r="EG4" s="18" t="s">
        <v>34</v>
      </c>
      <c r="EH4" s="18" t="s">
        <v>34</v>
      </c>
      <c r="EI4" s="18" t="s">
        <v>34</v>
      </c>
      <c r="EJ4" s="18" t="s">
        <v>34</v>
      </c>
      <c r="EK4" s="18" t="s">
        <v>34</v>
      </c>
      <c r="EL4" s="18" t="s">
        <v>34</v>
      </c>
      <c r="EM4" s="18" t="s">
        <v>34</v>
      </c>
      <c r="EN4" s="18" t="s">
        <v>34</v>
      </c>
      <c r="EO4" s="18" t="s">
        <v>34</v>
      </c>
      <c r="EP4" s="18" t="s">
        <v>34</v>
      </c>
      <c r="EQ4" s="18" t="s">
        <v>34</v>
      </c>
      <c r="ER4" s="18" t="s">
        <v>34</v>
      </c>
      <c r="ES4" s="18" t="s">
        <v>34</v>
      </c>
      <c r="ET4" s="18" t="s">
        <v>34</v>
      </c>
      <c r="EU4" s="18" t="s">
        <v>34</v>
      </c>
      <c r="EV4" s="18" t="s">
        <v>34</v>
      </c>
      <c r="EW4" s="18" t="s">
        <v>34</v>
      </c>
      <c r="EX4" s="18" t="s">
        <v>34</v>
      </c>
      <c r="EY4" s="18" t="s">
        <v>34</v>
      </c>
      <c r="EZ4" s="18" t="s">
        <v>34</v>
      </c>
      <c r="FA4" s="18" t="s">
        <v>34</v>
      </c>
      <c r="FB4" s="18" t="s">
        <v>34</v>
      </c>
      <c r="FC4" s="18" t="s">
        <v>34</v>
      </c>
      <c r="FD4" s="18" t="s">
        <v>34</v>
      </c>
      <c r="FE4" s="18" t="s">
        <v>34</v>
      </c>
      <c r="FF4" s="18" t="s">
        <v>34</v>
      </c>
      <c r="FG4" s="18" t="s">
        <v>34</v>
      </c>
      <c r="FH4" s="18" t="s">
        <v>34</v>
      </c>
      <c r="FI4" s="18" t="s">
        <v>34</v>
      </c>
      <c r="FJ4" s="18" t="s">
        <v>34</v>
      </c>
      <c r="FK4" s="18" t="s">
        <v>34</v>
      </c>
      <c r="FL4" s="18" t="s">
        <v>34</v>
      </c>
      <c r="FM4" s="18" t="s">
        <v>34</v>
      </c>
      <c r="FN4" s="18" t="s">
        <v>34</v>
      </c>
      <c r="FO4" s="18" t="s">
        <v>34</v>
      </c>
      <c r="FP4" s="18" t="s">
        <v>34</v>
      </c>
      <c r="FQ4" s="18" t="s">
        <v>34</v>
      </c>
      <c r="FR4" s="18" t="s">
        <v>34</v>
      </c>
      <c r="FS4" s="18" t="s">
        <v>34</v>
      </c>
      <c r="FT4" s="76"/>
      <c r="FU4" s="15" t="s">
        <v>31</v>
      </c>
      <c r="FV4" s="15" t="s">
        <v>31</v>
      </c>
      <c r="FW4" s="15" t="s">
        <v>30</v>
      </c>
      <c r="FX4" s="15" t="s">
        <v>30</v>
      </c>
      <c r="FY4" s="15" t="s">
        <v>30</v>
      </c>
      <c r="FZ4" s="15" t="s">
        <v>30</v>
      </c>
      <c r="GA4" s="15" t="s">
        <v>30</v>
      </c>
      <c r="GB4" s="15" t="s">
        <v>30</v>
      </c>
      <c r="GC4" s="15" t="s">
        <v>30</v>
      </c>
      <c r="GD4" s="15" t="s">
        <v>30</v>
      </c>
      <c r="GE4" s="15" t="s">
        <v>30</v>
      </c>
      <c r="GF4" s="15" t="s">
        <v>30</v>
      </c>
      <c r="GG4" s="15" t="s">
        <v>30</v>
      </c>
      <c r="GH4" s="15" t="s">
        <v>30</v>
      </c>
      <c r="GI4" s="15" t="s">
        <v>30</v>
      </c>
      <c r="GJ4" s="15" t="s">
        <v>30</v>
      </c>
      <c r="GK4" s="15" t="s">
        <v>30</v>
      </c>
      <c r="GL4" s="15" t="s">
        <v>30</v>
      </c>
      <c r="GM4" s="15" t="s">
        <v>30</v>
      </c>
      <c r="GN4" s="15" t="s">
        <v>30</v>
      </c>
      <c r="GO4" s="15" t="s">
        <v>30</v>
      </c>
      <c r="GP4" s="15" t="s">
        <v>30</v>
      </c>
      <c r="GQ4" s="15" t="s">
        <v>30</v>
      </c>
      <c r="GR4" s="15" t="s">
        <v>30</v>
      </c>
      <c r="GS4" s="15" t="s">
        <v>30</v>
      </c>
      <c r="GT4" s="15" t="s">
        <v>30</v>
      </c>
      <c r="GU4" s="15" t="s">
        <v>30</v>
      </c>
      <c r="GV4" s="15" t="s">
        <v>30</v>
      </c>
      <c r="GW4" s="15" t="s">
        <v>30</v>
      </c>
      <c r="GX4" s="15" t="s">
        <v>30</v>
      </c>
      <c r="GY4" s="15" t="s">
        <v>30</v>
      </c>
      <c r="GZ4" s="15" t="s">
        <v>30</v>
      </c>
      <c r="HA4" s="15" t="s">
        <v>30</v>
      </c>
      <c r="HB4" s="76"/>
      <c r="HC4" s="15" t="s">
        <v>9</v>
      </c>
      <c r="HD4" s="15" t="s">
        <v>10</v>
      </c>
      <c r="HE4" s="15" t="s">
        <v>11</v>
      </c>
      <c r="HF4" s="15" t="s">
        <v>12</v>
      </c>
      <c r="HG4" s="15" t="s">
        <v>13</v>
      </c>
      <c r="HH4" s="15" t="s">
        <v>14</v>
      </c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  <c r="HU4" s="76"/>
      <c r="HV4" s="76"/>
      <c r="HW4" s="76"/>
      <c r="HX4" s="76"/>
      <c r="HY4" s="76"/>
      <c r="HZ4" s="76"/>
    </row>
    <row r="5" spans="1:234" ht="16">
      <c r="A5" s="14" t="s">
        <v>17</v>
      </c>
      <c r="B5" s="19">
        <v>7.6923000000000004</v>
      </c>
      <c r="C5" s="19">
        <v>67.232202999999998</v>
      </c>
      <c r="D5" s="19">
        <v>126.772105</v>
      </c>
      <c r="E5" s="19">
        <v>189.14196999999999</v>
      </c>
      <c r="F5" s="19">
        <v>249.548923</v>
      </c>
      <c r="G5" s="19">
        <v>312.48539899999997</v>
      </c>
      <c r="H5" s="19">
        <v>393.738091</v>
      </c>
      <c r="I5" s="19">
        <v>440.61025799999999</v>
      </c>
      <c r="J5" s="19">
        <v>495.75551999999999</v>
      </c>
      <c r="K5" s="19">
        <v>553.02680499999997</v>
      </c>
      <c r="L5" s="6"/>
      <c r="M5" s="14" t="s">
        <v>17</v>
      </c>
      <c r="N5" s="19">
        <v>7.69</v>
      </c>
      <c r="O5" s="19">
        <f t="shared" ref="O5:X5" si="0">N5+((O6-N6)^2+(O7-N7)^2)^(1/2)</f>
        <v>8.4019810390733696</v>
      </c>
      <c r="P5" s="19">
        <f t="shared" si="0"/>
        <v>8.4568991599443546</v>
      </c>
      <c r="Q5" s="19">
        <f t="shared" si="0"/>
        <v>8.5665029919941507</v>
      </c>
      <c r="R5" s="19">
        <f t="shared" si="0"/>
        <v>8.6301033064587784</v>
      </c>
      <c r="S5" s="19">
        <f t="shared" si="0"/>
        <v>8.9737601120075752</v>
      </c>
      <c r="T5" s="19">
        <f t="shared" si="0"/>
        <v>9.2119302192838664</v>
      </c>
      <c r="U5" s="19">
        <f t="shared" si="0"/>
        <v>9.8878214827279187</v>
      </c>
      <c r="V5" s="19">
        <f t="shared" si="0"/>
        <v>10.334620095080281</v>
      </c>
      <c r="W5" s="19">
        <f t="shared" si="0"/>
        <v>10.633184995897508</v>
      </c>
      <c r="X5" s="19">
        <f t="shared" si="0"/>
        <v>10.814932072902893</v>
      </c>
      <c r="Y5" s="6"/>
      <c r="Z5" s="14" t="s">
        <v>17</v>
      </c>
      <c r="AA5" s="19">
        <v>11.27</v>
      </c>
      <c r="AB5" s="19">
        <v>32.903307652783937</v>
      </c>
      <c r="AC5" s="19">
        <v>48.167645175257682</v>
      </c>
      <c r="AD5" s="19">
        <v>60.209239754049975</v>
      </c>
      <c r="AE5" s="19">
        <v>72.209239754049975</v>
      </c>
      <c r="AF5" s="19">
        <v>84.250834332842274</v>
      </c>
      <c r="AG5" s="19">
        <v>97.250834332842274</v>
      </c>
      <c r="AH5" s="19">
        <v>109.25083433284227</v>
      </c>
      <c r="AI5" s="19">
        <v>121.29242891163457</v>
      </c>
      <c r="AJ5" s="19">
        <v>135.32809775925278</v>
      </c>
      <c r="AK5" s="19">
        <v>146.32809775925278</v>
      </c>
      <c r="AL5" s="19">
        <v>159.74450562425153</v>
      </c>
      <c r="AM5" s="19">
        <v>176.71506837272867</v>
      </c>
      <c r="AN5" s="19">
        <v>189.36417901340218</v>
      </c>
      <c r="AO5" s="19">
        <v>202.40258382380748</v>
      </c>
      <c r="AP5" s="19">
        <v>216.29502781325729</v>
      </c>
      <c r="AQ5" s="19">
        <v>230.71723291511324</v>
      </c>
      <c r="AR5" s="19">
        <v>242.71723291511324</v>
      </c>
      <c r="AS5" s="21">
        <v>255.75563772551854</v>
      </c>
      <c r="AT5" s="21">
        <v>272.03445832161822</v>
      </c>
      <c r="AU5" s="21">
        <v>292.03445832161822</v>
      </c>
      <c r="AV5" s="22">
        <v>304.68356896229176</v>
      </c>
      <c r="AW5" s="22">
        <v>317.72197377269708</v>
      </c>
      <c r="AX5" s="22">
        <v>331.6144177621469</v>
      </c>
      <c r="AY5" s="22">
        <v>346.03662286400288</v>
      </c>
      <c r="AZ5" s="7"/>
      <c r="BA5" s="14" t="s">
        <v>17</v>
      </c>
      <c r="BB5" s="19">
        <v>5</v>
      </c>
      <c r="BC5" s="24">
        <v>15.295630140987001</v>
      </c>
      <c r="BD5" s="24">
        <v>25.591260281974002</v>
      </c>
      <c r="BE5" s="24">
        <v>35.886890422961002</v>
      </c>
      <c r="BF5" s="24">
        <v>46.182520563948003</v>
      </c>
      <c r="BG5" s="24">
        <v>56.478150704935004</v>
      </c>
      <c r="BH5" s="24">
        <v>66.773780845922005</v>
      </c>
      <c r="BI5" s="24">
        <v>77.069410986909006</v>
      </c>
      <c r="BJ5" s="24">
        <v>87.365041127896006</v>
      </c>
      <c r="BK5" s="24">
        <v>97.660671268883007</v>
      </c>
      <c r="BL5" s="24">
        <v>112.52674001620152</v>
      </c>
      <c r="BM5" s="24">
        <v>118.92986425363436</v>
      </c>
      <c r="BN5" s="24">
        <v>129.22549439462136</v>
      </c>
      <c r="BO5" s="24">
        <v>139.52112453560835</v>
      </c>
      <c r="BP5" s="24">
        <v>149.36998233740445</v>
      </c>
      <c r="BQ5" s="24">
        <v>176.88361532179965</v>
      </c>
      <c r="BR5" s="24">
        <v>236.7918785248003</v>
      </c>
      <c r="BS5" s="24">
        <v>280.6553029237229</v>
      </c>
      <c r="BT5" s="24">
        <v>292.69689750251518</v>
      </c>
      <c r="BU5" s="24">
        <v>323.15998992597082</v>
      </c>
      <c r="BV5" s="24">
        <v>329.56311416340367</v>
      </c>
      <c r="BW5" s="24">
        <v>351.80664100119827</v>
      </c>
      <c r="BX5" s="24">
        <v>357.8894035314965</v>
      </c>
      <c r="BY5" s="24">
        <v>368.70605735788848</v>
      </c>
      <c r="BZ5" s="24">
        <v>382.15968140496221</v>
      </c>
      <c r="CA5" s="24">
        <v>391.21506654309962</v>
      </c>
      <c r="CB5" s="24">
        <v>407.85838352019289</v>
      </c>
      <c r="CC5" s="24">
        <v>437.40495692558119</v>
      </c>
      <c r="CD5" s="24">
        <v>446.00728219262379</v>
      </c>
      <c r="CE5" s="24">
        <v>454.06953994092237</v>
      </c>
      <c r="CF5" s="24">
        <v>488.38178547232985</v>
      </c>
      <c r="CG5" s="24">
        <v>501.98411073937245</v>
      </c>
      <c r="CH5" s="24">
        <v>528.90993477504503</v>
      </c>
      <c r="CI5" s="24">
        <v>544.59072972316653</v>
      </c>
      <c r="CJ5" s="24">
        <v>603.44243309581361</v>
      </c>
      <c r="CK5" s="24">
        <v>613.7380632368006</v>
      </c>
      <c r="CL5" s="24">
        <v>644.47331009855873</v>
      </c>
      <c r="CM5" s="24">
        <v>653.47331009855873</v>
      </c>
      <c r="CN5" s="24">
        <v>662.52869523669619</v>
      </c>
      <c r="CO5" s="24">
        <v>707.43971838246739</v>
      </c>
      <c r="CP5" s="24">
        <v>750.85829632102752</v>
      </c>
      <c r="CQ5" s="24">
        <v>790.1018994827142</v>
      </c>
      <c r="CR5" s="24">
        <v>800.39752962370119</v>
      </c>
      <c r="CS5" s="24">
        <v>810.69315976468818</v>
      </c>
      <c r="CT5" s="24">
        <v>820.98878990567516</v>
      </c>
      <c r="CU5" s="24">
        <v>831.28442004666215</v>
      </c>
      <c r="CV5" s="24">
        <v>841.58005018764914</v>
      </c>
      <c r="CW5" s="24">
        <v>851.87568032863612</v>
      </c>
      <c r="CX5" s="24">
        <v>862.17131046962311</v>
      </c>
      <c r="CY5" s="24">
        <v>867.2703299832159</v>
      </c>
      <c r="CZ5" s="24">
        <v>884.99037512988525</v>
      </c>
      <c r="DA5" s="24">
        <v>893.59270039692785</v>
      </c>
      <c r="DB5" s="24">
        <v>905.67574637052246</v>
      </c>
      <c r="DC5" s="24">
        <v>922.31906334761572</v>
      </c>
      <c r="DD5" s="24">
        <v>932.16792114941188</v>
      </c>
      <c r="DE5" s="24">
        <v>942.46355129039887</v>
      </c>
      <c r="DF5" s="6"/>
      <c r="DG5" s="14" t="s">
        <v>17</v>
      </c>
      <c r="DH5" s="17">
        <v>5</v>
      </c>
      <c r="DI5" s="17">
        <v>14.899494936611665</v>
      </c>
      <c r="DJ5" s="17">
        <v>23.145706187846987</v>
      </c>
      <c r="DK5" s="17">
        <v>37.038150177296792</v>
      </c>
      <c r="DL5" s="17">
        <v>46.937645113908459</v>
      </c>
      <c r="DM5" s="17">
        <v>60.539115622643905</v>
      </c>
      <c r="DN5" s="17">
        <v>69.758660079936789</v>
      </c>
      <c r="DO5" s="17">
        <v>77.374433185800697</v>
      </c>
      <c r="DP5" s="17">
        <v>85.436690934099246</v>
      </c>
      <c r="DQ5" s="17">
        <v>93.498948682397796</v>
      </c>
      <c r="DR5" s="17">
        <v>119.6714533390026</v>
      </c>
      <c r="DS5" s="17">
        <v>124.14358929400217</v>
      </c>
      <c r="DT5" s="17">
        <v>131.21465710586764</v>
      </c>
      <c r="DU5" s="17">
        <v>160.94679460050466</v>
      </c>
      <c r="DV5" s="17">
        <v>174.83923858995448</v>
      </c>
      <c r="DW5" s="17">
        <v>182.90149633825303</v>
      </c>
      <c r="DX5" s="17">
        <v>191.50382160529566</v>
      </c>
      <c r="DY5" s="17">
        <v>208.0567669625425</v>
      </c>
      <c r="DZ5" s="17">
        <v>249.49392316130169</v>
      </c>
      <c r="EA5" s="17">
        <v>256.56499097316714</v>
      </c>
      <c r="EB5" s="17">
        <v>277.85652082227142</v>
      </c>
      <c r="EC5" s="17">
        <v>293.50899666476994</v>
      </c>
      <c r="ED5" s="17">
        <v>300.78910655405048</v>
      </c>
      <c r="EE5" s="17">
        <v>310.68860149066217</v>
      </c>
      <c r="EF5" s="17">
        <v>320.58809642727385</v>
      </c>
      <c r="EG5" s="17">
        <v>331.21824224000852</v>
      </c>
      <c r="EH5" s="17">
        <v>341.11773717662021</v>
      </c>
      <c r="EI5" s="17">
        <v>359.77126276596971</v>
      </c>
      <c r="EJ5" s="17">
        <v>426.14143679015018</v>
      </c>
      <c r="EK5" s="17">
        <v>436.77158260288485</v>
      </c>
      <c r="EL5" s="17">
        <v>446.77158260288485</v>
      </c>
      <c r="EM5" s="17">
        <v>455.37390786992745</v>
      </c>
      <c r="EN5" s="17">
        <v>462.98968097579137</v>
      </c>
      <c r="EO5" s="17">
        <v>472.98968097579137</v>
      </c>
      <c r="EP5" s="17">
        <v>482.98968097579137</v>
      </c>
      <c r="EQ5" s="17">
        <v>490.20078352671936</v>
      </c>
      <c r="ER5" s="17">
        <v>532.70200763229434</v>
      </c>
      <c r="ES5" s="17">
        <v>545.23197171843606</v>
      </c>
      <c r="ET5" s="17">
        <v>555.23197171843606</v>
      </c>
      <c r="EU5" s="17">
        <v>565.13146665504769</v>
      </c>
      <c r="EV5" s="17">
        <v>577.33802227078138</v>
      </c>
      <c r="EW5" s="17">
        <v>599.81022732502561</v>
      </c>
      <c r="EX5" s="17">
        <v>614.57505038525903</v>
      </c>
      <c r="EY5" s="17">
        <v>628.46749437470885</v>
      </c>
      <c r="EZ5" s="17">
        <v>636.46749437470885</v>
      </c>
      <c r="FA5" s="17">
        <v>666.89663006066678</v>
      </c>
      <c r="FB5" s="17">
        <v>684.41189810314233</v>
      </c>
      <c r="FC5" s="17">
        <v>708.27856089265867</v>
      </c>
      <c r="FD5" s="17">
        <v>728.07755076588194</v>
      </c>
      <c r="FE5" s="17">
        <v>737.02182267588114</v>
      </c>
      <c r="FF5" s="17">
        <v>749.22837829161483</v>
      </c>
      <c r="FG5" s="17">
        <v>759.12787322822646</v>
      </c>
      <c r="FH5" s="17">
        <v>769.75801904096113</v>
      </c>
      <c r="FI5" s="17">
        <v>780.3881648536958</v>
      </c>
      <c r="FJ5" s="17">
        <v>790.28765979030743</v>
      </c>
      <c r="FK5" s="17">
        <v>810.81730053965373</v>
      </c>
      <c r="FL5" s="17">
        <v>819.41962580669633</v>
      </c>
      <c r="FM5" s="17">
        <v>830.59996569419525</v>
      </c>
      <c r="FN5" s="17">
        <v>837.88007558347579</v>
      </c>
      <c r="FO5" s="17">
        <v>871.42407932879337</v>
      </c>
      <c r="FP5" s="17">
        <v>881.323574265405</v>
      </c>
      <c r="FQ5" s="17">
        <v>891.22306920201663</v>
      </c>
      <c r="FR5" s="17">
        <v>901.8532150147513</v>
      </c>
      <c r="FS5" s="17">
        <v>911.75270995136293</v>
      </c>
      <c r="FT5" s="76"/>
      <c r="FU5" s="14" t="s">
        <v>17</v>
      </c>
      <c r="FV5" s="21">
        <v>15.39</v>
      </c>
      <c r="FW5" s="21">
        <v>45.984116999999998</v>
      </c>
      <c r="FX5" s="21">
        <v>56.033993000000002</v>
      </c>
      <c r="FY5" s="21">
        <v>76.257740999999996</v>
      </c>
      <c r="FZ5" s="21">
        <v>97.798400000000001</v>
      </c>
      <c r="GA5" s="21">
        <v>117.898152</v>
      </c>
      <c r="GB5" s="21">
        <v>143.510648</v>
      </c>
      <c r="GC5" s="21">
        <v>178.510648</v>
      </c>
      <c r="GD5" s="21">
        <v>233.87309099999999</v>
      </c>
      <c r="GE5" s="21">
        <v>327.81456200000002</v>
      </c>
      <c r="GF5" s="21">
        <v>451.443038</v>
      </c>
      <c r="GG5" s="21">
        <v>473.37475000000001</v>
      </c>
      <c r="GH5" s="21">
        <v>573.39474800000005</v>
      </c>
      <c r="GI5" s="21">
        <v>660.76299100000006</v>
      </c>
      <c r="GJ5" s="21">
        <v>796.054081</v>
      </c>
      <c r="GK5" s="21">
        <v>827.67685700000004</v>
      </c>
      <c r="GL5" s="21">
        <v>837.67685700000004</v>
      </c>
      <c r="GM5" s="21">
        <v>860.50228200000004</v>
      </c>
      <c r="GN5" s="21">
        <v>876.31367</v>
      </c>
      <c r="GO5" s="21">
        <v>907.11951399999998</v>
      </c>
      <c r="GP5" s="21">
        <v>927.34326199999998</v>
      </c>
      <c r="GQ5" s="21">
        <v>948.53288199999997</v>
      </c>
      <c r="GR5" s="21">
        <v>981.83453399999996</v>
      </c>
      <c r="GS5" s="21">
        <v>1000.939507</v>
      </c>
      <c r="GT5" s="21">
        <v>1021.82012</v>
      </c>
      <c r="GU5" s="21">
        <v>1048.068929</v>
      </c>
      <c r="GV5" s="21">
        <v>1074.3177390000001</v>
      </c>
      <c r="GW5" s="21">
        <v>1139.4637290000001</v>
      </c>
      <c r="GX5" s="21">
        <v>1186.325227</v>
      </c>
      <c r="GY5" s="21">
        <v>1197.9871310000001</v>
      </c>
      <c r="GZ5" s="21">
        <v>1208.6172759999999</v>
      </c>
      <c r="HA5" s="21">
        <v>1241.993915</v>
      </c>
      <c r="HB5" s="76"/>
      <c r="HC5" s="14" t="s">
        <v>17</v>
      </c>
      <c r="HD5" s="19">
        <v>22.86</v>
      </c>
      <c r="HE5" s="19">
        <v>50</v>
      </c>
      <c r="HF5" s="19">
        <v>55.56</v>
      </c>
      <c r="HG5" s="19">
        <v>72.22</v>
      </c>
      <c r="HH5" s="19">
        <v>77.78</v>
      </c>
      <c r="HI5" s="76"/>
      <c r="HJ5" s="76"/>
      <c r="HK5" s="76"/>
      <c r="HL5" s="76"/>
      <c r="HM5" s="76"/>
      <c r="HN5" s="76"/>
      <c r="HO5" s="76"/>
      <c r="HP5" s="76"/>
      <c r="HQ5" s="76"/>
      <c r="HR5" s="76"/>
      <c r="HS5" s="76"/>
      <c r="HT5" s="76"/>
      <c r="HU5" s="76"/>
      <c r="HV5" s="76"/>
      <c r="HW5" s="76"/>
      <c r="HX5" s="76"/>
      <c r="HY5" s="76"/>
      <c r="HZ5" s="76"/>
    </row>
    <row r="6" spans="1:234" ht="18">
      <c r="A6" s="15" t="s">
        <v>20</v>
      </c>
      <c r="B6" s="20">
        <v>46.116999999999997</v>
      </c>
      <c r="C6" s="20">
        <v>45.923999999999999</v>
      </c>
      <c r="D6" s="20">
        <v>45.27</v>
      </c>
      <c r="E6" s="20">
        <v>46.268999999999998</v>
      </c>
      <c r="F6" s="20">
        <v>45.920999999999999</v>
      </c>
      <c r="G6" s="20">
        <v>45.881</v>
      </c>
      <c r="H6" s="20">
        <v>45.566000000000003</v>
      </c>
      <c r="I6" s="20">
        <v>45.793999999999997</v>
      </c>
      <c r="J6" s="20">
        <v>45.573999999999998</v>
      </c>
      <c r="K6" s="20">
        <v>45.893000000000001</v>
      </c>
      <c r="L6" s="6"/>
      <c r="M6" s="15" t="s">
        <v>20</v>
      </c>
      <c r="N6" s="20">
        <v>45.176000000000002</v>
      </c>
      <c r="O6" s="20">
        <v>45.87</v>
      </c>
      <c r="P6" s="20">
        <v>45.9</v>
      </c>
      <c r="Q6" s="20">
        <v>45.823</v>
      </c>
      <c r="R6" s="20">
        <v>45.860999999999997</v>
      </c>
      <c r="S6" s="20">
        <v>46.103000000000002</v>
      </c>
      <c r="T6" s="20">
        <v>45.865000000000002</v>
      </c>
      <c r="U6" s="20">
        <v>45.267000000000003</v>
      </c>
      <c r="V6" s="20">
        <v>45.701999999999998</v>
      </c>
      <c r="W6" s="20">
        <v>45.406999999999996</v>
      </c>
      <c r="X6" s="20">
        <v>45.573</v>
      </c>
      <c r="Y6" s="6"/>
      <c r="Z6" s="15" t="s">
        <v>20</v>
      </c>
      <c r="AA6" s="19">
        <v>45.97</v>
      </c>
      <c r="AB6" s="19">
        <v>45.968000000000004</v>
      </c>
      <c r="AC6" s="19">
        <v>45.902000000000001</v>
      </c>
      <c r="AD6" s="19">
        <v>44.954000000000001</v>
      </c>
      <c r="AE6" s="19">
        <v>45.24</v>
      </c>
      <c r="AF6" s="19">
        <v>45.39</v>
      </c>
      <c r="AG6" s="19">
        <v>44.725999999999999</v>
      </c>
      <c r="AH6" s="19">
        <v>45.206000000000003</v>
      </c>
      <c r="AI6" s="19">
        <v>45.313000000000002</v>
      </c>
      <c r="AJ6" s="19">
        <v>45.363999999999997</v>
      </c>
      <c r="AK6" s="19">
        <v>45.418999999999997</v>
      </c>
      <c r="AL6" s="19">
        <v>45.313000000000002</v>
      </c>
      <c r="AM6" s="19">
        <v>42.927</v>
      </c>
      <c r="AN6" s="19">
        <v>45.545999999999999</v>
      </c>
      <c r="AO6" s="19">
        <v>45.74</v>
      </c>
      <c r="AP6" s="19">
        <v>46.036999999999999</v>
      </c>
      <c r="AQ6" s="19">
        <v>45.814999999999998</v>
      </c>
      <c r="AR6" s="19">
        <v>45.290999999999997</v>
      </c>
      <c r="AS6" s="19">
        <v>45.716000000000001</v>
      </c>
      <c r="AT6" s="19">
        <v>45.457999999999998</v>
      </c>
      <c r="AU6" s="19">
        <v>46.238</v>
      </c>
      <c r="AV6" s="19">
        <v>45.393999999999998</v>
      </c>
      <c r="AW6" s="19">
        <v>45.316000000000003</v>
      </c>
      <c r="AX6" s="19">
        <v>45.356000000000002</v>
      </c>
      <c r="AY6" s="19">
        <v>44.552999999999997</v>
      </c>
      <c r="AZ6" s="9"/>
      <c r="BA6" s="15" t="s">
        <v>20</v>
      </c>
      <c r="BB6" s="19">
        <v>45.198</v>
      </c>
      <c r="BC6" s="19">
        <v>45.316000000000003</v>
      </c>
      <c r="BD6" s="19">
        <v>45.661000000000001</v>
      </c>
      <c r="BE6" s="19">
        <v>45.661000000000001</v>
      </c>
      <c r="BF6" s="19">
        <v>45.554000000000002</v>
      </c>
      <c r="BG6" s="19">
        <v>44.783999999999999</v>
      </c>
      <c r="BH6" s="19">
        <v>44.914000000000001</v>
      </c>
      <c r="BI6" s="19">
        <v>45.598999999999997</v>
      </c>
      <c r="BJ6" s="19">
        <v>45.365000000000002</v>
      </c>
      <c r="BK6" s="19">
        <v>44.997</v>
      </c>
      <c r="BL6" s="19">
        <v>44.970999999999997</v>
      </c>
      <c r="BM6" s="19">
        <v>45.188000000000002</v>
      </c>
      <c r="BN6" s="19">
        <v>45.167000000000002</v>
      </c>
      <c r="BO6" s="19">
        <v>44.994</v>
      </c>
      <c r="BP6" s="19">
        <v>44.826000000000001</v>
      </c>
      <c r="BQ6" s="19">
        <v>45.393000000000001</v>
      </c>
      <c r="BR6" s="19">
        <v>45.389000000000003</v>
      </c>
      <c r="BS6" s="19">
        <v>44.856000000000002</v>
      </c>
      <c r="BT6" s="19">
        <v>45.637999999999998</v>
      </c>
      <c r="BU6" s="19">
        <v>44.96</v>
      </c>
      <c r="BV6" s="19">
        <v>44.542000000000002</v>
      </c>
      <c r="BW6" s="19">
        <v>43.871000000000002</v>
      </c>
      <c r="BX6" s="19">
        <v>44.164999999999999</v>
      </c>
      <c r="BY6" s="19">
        <v>45.265999999999998</v>
      </c>
      <c r="BZ6" s="19">
        <v>43.820999999999998</v>
      </c>
      <c r="CA6" s="19">
        <v>44.78</v>
      </c>
      <c r="CB6" s="19">
        <v>45.28</v>
      </c>
      <c r="CC6" s="19">
        <v>46.280999999999999</v>
      </c>
      <c r="CD6" s="19">
        <v>44.533000000000001</v>
      </c>
      <c r="CE6" s="19">
        <v>45.357999999999997</v>
      </c>
      <c r="CF6" s="19">
        <v>44.65</v>
      </c>
      <c r="CG6" s="19">
        <v>45.064</v>
      </c>
      <c r="CH6" s="19">
        <v>45.319000000000003</v>
      </c>
      <c r="CI6" s="19">
        <v>43.878999999999998</v>
      </c>
      <c r="CJ6" s="19">
        <v>44.95</v>
      </c>
      <c r="CK6" s="19">
        <v>45.109000000000002</v>
      </c>
      <c r="CL6" s="19">
        <v>44.927999999999997</v>
      </c>
      <c r="CM6" s="19">
        <v>45.243000000000002</v>
      </c>
      <c r="CN6" s="19">
        <v>45.237000000000002</v>
      </c>
      <c r="CO6" s="19">
        <v>45.997</v>
      </c>
      <c r="CP6" s="19">
        <v>44.83</v>
      </c>
      <c r="CQ6" s="19">
        <v>45.511000000000003</v>
      </c>
      <c r="CR6" s="19">
        <v>45.485999999999997</v>
      </c>
      <c r="CS6" s="19">
        <v>45.715000000000003</v>
      </c>
      <c r="CT6" s="19">
        <v>45.392000000000003</v>
      </c>
      <c r="CU6" s="19">
        <v>45.375</v>
      </c>
      <c r="CV6" s="19">
        <v>45.22</v>
      </c>
      <c r="CW6" s="19">
        <v>45.338000000000001</v>
      </c>
      <c r="CX6" s="19">
        <v>45.719000000000001</v>
      </c>
      <c r="CY6" s="19">
        <v>46.110999999999997</v>
      </c>
      <c r="CZ6" s="19">
        <v>45.225999999999999</v>
      </c>
      <c r="DA6" s="19">
        <v>44.837000000000003</v>
      </c>
      <c r="DB6" s="19">
        <v>43.548999999999999</v>
      </c>
      <c r="DC6" s="19">
        <v>44.853000000000002</v>
      </c>
      <c r="DD6" s="19">
        <v>44.628999999999998</v>
      </c>
      <c r="DE6" s="19">
        <v>44.62</v>
      </c>
      <c r="DF6" s="7"/>
      <c r="DG6" s="15" t="s">
        <v>20</v>
      </c>
      <c r="DH6" s="23">
        <v>43.859000000000002</v>
      </c>
      <c r="DI6" s="23">
        <v>44.456000000000003</v>
      </c>
      <c r="DJ6" s="23">
        <v>44.593000000000004</v>
      </c>
      <c r="DK6" s="23">
        <v>45.137</v>
      </c>
      <c r="DL6" s="23">
        <v>45.893000000000001</v>
      </c>
      <c r="DM6" s="23">
        <v>45.484000000000002</v>
      </c>
      <c r="DN6" s="23">
        <v>45.662999999999997</v>
      </c>
      <c r="DO6" s="23">
        <v>45.731000000000002</v>
      </c>
      <c r="DP6" s="23">
        <v>45.621000000000002</v>
      </c>
      <c r="DQ6" s="23">
        <v>45.707000000000001</v>
      </c>
      <c r="DR6" s="23">
        <v>45.639000000000003</v>
      </c>
      <c r="DS6" s="23">
        <v>45.933999999999997</v>
      </c>
      <c r="DT6" s="23">
        <v>45.777999999999999</v>
      </c>
      <c r="DU6" s="23">
        <v>44.472999999999999</v>
      </c>
      <c r="DV6" s="23">
        <v>44.767000000000003</v>
      </c>
      <c r="DW6" s="23">
        <v>44.488</v>
      </c>
      <c r="DX6" s="23">
        <v>45.073999999999998</v>
      </c>
      <c r="DY6" s="23">
        <v>44.957000000000001</v>
      </c>
      <c r="DZ6" s="23">
        <v>44.707000000000001</v>
      </c>
      <c r="EA6" s="23">
        <v>44.984000000000002</v>
      </c>
      <c r="EB6" s="23">
        <v>45.573999999999998</v>
      </c>
      <c r="EC6" s="23">
        <v>44.762999999999998</v>
      </c>
      <c r="ED6" s="23">
        <v>45.151000000000003</v>
      </c>
      <c r="EE6" s="23">
        <v>45.058999999999997</v>
      </c>
      <c r="EF6" s="23">
        <v>45.244999999999997</v>
      </c>
      <c r="EG6" s="23">
        <v>45.357999999999997</v>
      </c>
      <c r="EH6" s="23">
        <v>45.470999999999997</v>
      </c>
      <c r="EI6" s="23">
        <v>45.408999999999999</v>
      </c>
      <c r="EJ6" s="23">
        <v>45.576999999999998</v>
      </c>
      <c r="EK6" s="23">
        <v>45.378999999999998</v>
      </c>
      <c r="EL6" s="23">
        <v>45.386000000000003</v>
      </c>
      <c r="EM6" s="23">
        <v>45.134</v>
      </c>
      <c r="EN6" s="23">
        <v>45.427</v>
      </c>
      <c r="EO6" s="23">
        <v>44.868000000000002</v>
      </c>
      <c r="EP6" s="23">
        <v>45.853000000000002</v>
      </c>
      <c r="EQ6" s="23">
        <v>45.834000000000003</v>
      </c>
      <c r="ER6" s="23">
        <v>45.055999999999997</v>
      </c>
      <c r="ES6" s="23">
        <v>45.192</v>
      </c>
      <c r="ET6" s="23">
        <v>45.033000000000001</v>
      </c>
      <c r="EU6" s="23">
        <v>45.341999999999999</v>
      </c>
      <c r="EV6" s="23">
        <v>45.497999999999998</v>
      </c>
      <c r="EW6" s="23">
        <v>45.454000000000001</v>
      </c>
      <c r="EX6" s="23">
        <v>45.012</v>
      </c>
      <c r="EY6" s="23">
        <v>44.683999999999997</v>
      </c>
      <c r="EZ6" s="23">
        <v>44.77</v>
      </c>
      <c r="FA6" s="23">
        <v>44.075000000000003</v>
      </c>
      <c r="FB6" s="23">
        <v>44.902999999999999</v>
      </c>
      <c r="FC6" s="23">
        <v>45.073</v>
      </c>
      <c r="FD6" s="23">
        <v>45.389000000000003</v>
      </c>
      <c r="FE6" s="23">
        <v>45.326000000000001</v>
      </c>
      <c r="FF6" s="23">
        <v>45.216000000000001</v>
      </c>
      <c r="FG6" s="23">
        <v>45.246000000000002</v>
      </c>
      <c r="FH6" s="23">
        <v>45.14</v>
      </c>
      <c r="FI6" s="23">
        <v>44.436</v>
      </c>
      <c r="FJ6" s="23">
        <v>45.048999999999999</v>
      </c>
      <c r="FK6" s="23">
        <v>44.256999999999998</v>
      </c>
      <c r="FL6" s="23">
        <v>45.164999999999999</v>
      </c>
      <c r="FM6" s="23">
        <v>44.872999999999998</v>
      </c>
      <c r="FN6" s="23">
        <v>45.771999999999998</v>
      </c>
      <c r="FO6" s="23">
        <v>44.69</v>
      </c>
      <c r="FP6" s="23">
        <v>45.104999999999997</v>
      </c>
      <c r="FQ6" s="23">
        <v>44.777999999999999</v>
      </c>
      <c r="FR6" s="23">
        <v>44.966000000000001</v>
      </c>
      <c r="FS6" s="23">
        <v>44.811</v>
      </c>
      <c r="FT6" s="76"/>
      <c r="FU6" s="15" t="s">
        <v>20</v>
      </c>
      <c r="FV6" s="19">
        <v>45.46</v>
      </c>
      <c r="FW6" s="19">
        <v>45.633000000000003</v>
      </c>
      <c r="FX6" s="19">
        <v>45.615000000000002</v>
      </c>
      <c r="FY6" s="19">
        <v>45.707000000000001</v>
      </c>
      <c r="FZ6" s="19">
        <v>45.808999999999997</v>
      </c>
      <c r="GA6" s="19">
        <v>46.045999999999999</v>
      </c>
      <c r="GB6" s="19">
        <v>46.018000000000001</v>
      </c>
      <c r="GC6" s="19">
        <v>46.227000000000004</v>
      </c>
      <c r="GD6" s="19">
        <v>45.502000000000002</v>
      </c>
      <c r="GE6" s="19">
        <v>46.030999999999999</v>
      </c>
      <c r="GF6" s="19">
        <v>45.348999999999997</v>
      </c>
      <c r="GG6" s="19">
        <v>45.263000000000005</v>
      </c>
      <c r="GH6" s="19">
        <v>46.094999999999999</v>
      </c>
      <c r="GI6" s="19">
        <v>46.228000000000002</v>
      </c>
      <c r="GJ6" s="19">
        <v>45.454000000000001</v>
      </c>
      <c r="GK6" s="19">
        <v>44.905999999999999</v>
      </c>
      <c r="GL6" s="19">
        <v>45.204000000000001</v>
      </c>
      <c r="GM6" s="19">
        <v>45.582000000000001</v>
      </c>
      <c r="GN6" s="19">
        <v>45.357999999999997</v>
      </c>
      <c r="GO6" s="19">
        <v>45.225000000000001</v>
      </c>
      <c r="GP6" s="19">
        <v>45.47</v>
      </c>
      <c r="GQ6" s="19">
        <v>45.392000000000003</v>
      </c>
      <c r="GR6" s="19">
        <v>45.107999999999997</v>
      </c>
      <c r="GS6" s="19">
        <v>45.398000000000003</v>
      </c>
      <c r="GT6" s="19">
        <v>45.169000000000004</v>
      </c>
      <c r="GU6" s="19">
        <v>44.93</v>
      </c>
      <c r="GV6" s="19">
        <v>44.936</v>
      </c>
      <c r="GW6" s="19">
        <v>45.143999999999998</v>
      </c>
      <c r="GX6" s="19">
        <v>45.228000000000002</v>
      </c>
      <c r="GY6" s="19">
        <v>45.246000000000002</v>
      </c>
      <c r="GZ6" s="19">
        <v>45.018999999999998</v>
      </c>
      <c r="HA6" s="19">
        <v>45.164999999999999</v>
      </c>
      <c r="HB6" s="76"/>
      <c r="HC6" s="15" t="s">
        <v>20</v>
      </c>
      <c r="HD6" s="19">
        <v>44.604999999999997</v>
      </c>
      <c r="HE6" s="19">
        <v>44.542999999999999</v>
      </c>
      <c r="HF6" s="19">
        <v>44.152000000000001</v>
      </c>
      <c r="HG6" s="19">
        <v>43.723999999999997</v>
      </c>
      <c r="HH6" s="19">
        <v>44.898000000000003</v>
      </c>
      <c r="HI6" s="76"/>
      <c r="HJ6" s="76"/>
      <c r="HK6" s="76"/>
      <c r="HL6" s="76"/>
      <c r="HM6" s="76"/>
      <c r="HN6" s="76"/>
      <c r="HO6" s="76"/>
      <c r="HP6" s="76"/>
      <c r="HQ6" s="76"/>
      <c r="HR6" s="76"/>
      <c r="HS6" s="76"/>
      <c r="HT6" s="76"/>
      <c r="HU6" s="76"/>
      <c r="HV6" s="76"/>
      <c r="HW6" s="76"/>
      <c r="HX6" s="76"/>
      <c r="HY6" s="76"/>
      <c r="HZ6" s="76"/>
    </row>
    <row r="7" spans="1:234" ht="18">
      <c r="A7" s="15" t="s">
        <v>21</v>
      </c>
      <c r="B7" s="20">
        <v>12.968999999999999</v>
      </c>
      <c r="C7" s="20">
        <v>12.537000000000001</v>
      </c>
      <c r="D7" s="20">
        <v>11.861000000000001</v>
      </c>
      <c r="E7" s="20">
        <v>12.275</v>
      </c>
      <c r="F7" s="20">
        <v>12.952</v>
      </c>
      <c r="G7" s="20">
        <v>13.064</v>
      </c>
      <c r="H7" s="20">
        <v>12.901999999999999</v>
      </c>
      <c r="I7" s="20">
        <v>13.077999999999999</v>
      </c>
      <c r="J7" s="20">
        <v>12.867000000000001</v>
      </c>
      <c r="K7" s="20">
        <v>12.922000000000001</v>
      </c>
      <c r="L7" s="6"/>
      <c r="M7" s="15" t="s">
        <v>21</v>
      </c>
      <c r="N7" s="20">
        <v>13.449</v>
      </c>
      <c r="O7" s="20">
        <v>13.29</v>
      </c>
      <c r="P7" s="20">
        <v>13.336</v>
      </c>
      <c r="Q7" s="20">
        <v>13.257999999999999</v>
      </c>
      <c r="R7" s="20">
        <v>13.207000000000001</v>
      </c>
      <c r="S7" s="20">
        <v>12.962999999999999</v>
      </c>
      <c r="T7" s="20">
        <v>12.954000000000001</v>
      </c>
      <c r="U7" s="20">
        <v>13.269</v>
      </c>
      <c r="V7" s="20">
        <v>13.371</v>
      </c>
      <c r="W7" s="20">
        <v>13.324999999999999</v>
      </c>
      <c r="X7" s="20">
        <v>13.398999999999999</v>
      </c>
      <c r="Y7" s="6"/>
      <c r="Z7" s="15" t="s">
        <v>21</v>
      </c>
      <c r="AA7" s="19">
        <v>14.398</v>
      </c>
      <c r="AB7" s="19">
        <v>14.679</v>
      </c>
      <c r="AC7" s="19">
        <v>14.598000000000001</v>
      </c>
      <c r="AD7" s="19">
        <v>15.385</v>
      </c>
      <c r="AE7" s="19">
        <v>15.577999999999999</v>
      </c>
      <c r="AF7" s="19">
        <v>14.156000000000001</v>
      </c>
      <c r="AG7" s="19">
        <v>14.448</v>
      </c>
      <c r="AH7" s="19">
        <v>13.913</v>
      </c>
      <c r="AI7" s="19">
        <v>13.782</v>
      </c>
      <c r="AJ7" s="19">
        <v>13.619</v>
      </c>
      <c r="AK7" s="19">
        <v>13.417</v>
      </c>
      <c r="AL7" s="19">
        <v>13.305</v>
      </c>
      <c r="AM7" s="19">
        <v>12.65</v>
      </c>
      <c r="AN7" s="19">
        <v>13.32</v>
      </c>
      <c r="AO7" s="19">
        <v>13.506</v>
      </c>
      <c r="AP7" s="19">
        <v>13.522</v>
      </c>
      <c r="AQ7" s="19">
        <v>13.474</v>
      </c>
      <c r="AR7" s="19">
        <v>13.525</v>
      </c>
      <c r="AS7" s="19">
        <v>13.744</v>
      </c>
      <c r="AT7" s="19">
        <v>14.209</v>
      </c>
      <c r="AU7" s="19">
        <v>13.507999999999999</v>
      </c>
      <c r="AV7" s="19">
        <v>14.305</v>
      </c>
      <c r="AW7" s="19">
        <v>14.097</v>
      </c>
      <c r="AX7" s="19">
        <v>13.973000000000001</v>
      </c>
      <c r="AY7" s="19">
        <v>13.981999999999999</v>
      </c>
      <c r="AZ7" s="9"/>
      <c r="BA7" s="15" t="s">
        <v>21</v>
      </c>
      <c r="BB7" s="19">
        <v>13.911</v>
      </c>
      <c r="BC7" s="19">
        <v>13.875999999999999</v>
      </c>
      <c r="BD7" s="19">
        <v>13.637</v>
      </c>
      <c r="BE7" s="19">
        <v>13.669</v>
      </c>
      <c r="BF7" s="19">
        <v>13.672000000000001</v>
      </c>
      <c r="BG7" s="19">
        <v>13.311</v>
      </c>
      <c r="BH7" s="19">
        <v>13.065</v>
      </c>
      <c r="BI7" s="19">
        <v>13.644</v>
      </c>
      <c r="BJ7" s="19">
        <v>13.488</v>
      </c>
      <c r="BK7" s="19">
        <v>13.287000000000001</v>
      </c>
      <c r="BL7" s="19">
        <v>13.477</v>
      </c>
      <c r="BM7" s="19">
        <v>13.858000000000001</v>
      </c>
      <c r="BN7" s="19">
        <v>13.927</v>
      </c>
      <c r="BO7" s="19">
        <v>13.933999999999999</v>
      </c>
      <c r="BP7" s="19">
        <v>14.087</v>
      </c>
      <c r="BQ7" s="19">
        <v>14.178000000000001</v>
      </c>
      <c r="BR7" s="19">
        <v>14.047000000000001</v>
      </c>
      <c r="BS7" s="19">
        <v>13.923999999999999</v>
      </c>
      <c r="BT7" s="19">
        <v>13.755000000000001</v>
      </c>
      <c r="BU7" s="19">
        <v>13.887</v>
      </c>
      <c r="BV7" s="19">
        <v>13.423999999999999</v>
      </c>
      <c r="BW7" s="19">
        <v>12.967000000000001</v>
      </c>
      <c r="BX7" s="19">
        <v>13.029</v>
      </c>
      <c r="BY7" s="19">
        <v>13.452999999999999</v>
      </c>
      <c r="BZ7" s="19">
        <v>12.487</v>
      </c>
      <c r="CA7" s="19">
        <v>13.132999999999999</v>
      </c>
      <c r="CB7" s="19">
        <v>13.266999999999999</v>
      </c>
      <c r="CC7" s="19">
        <v>13.161</v>
      </c>
      <c r="CD7" s="19">
        <v>12.826000000000001</v>
      </c>
      <c r="CE7" s="19">
        <v>12.981</v>
      </c>
      <c r="CF7" s="19">
        <v>13.006</v>
      </c>
      <c r="CG7" s="19">
        <v>13.018000000000001</v>
      </c>
      <c r="CH7" s="19">
        <v>13.090999999999999</v>
      </c>
      <c r="CI7" s="19">
        <v>12.597</v>
      </c>
      <c r="CJ7" s="19">
        <v>13.241</v>
      </c>
      <c r="CK7" s="19">
        <v>13.391</v>
      </c>
      <c r="CL7" s="19">
        <v>13.343</v>
      </c>
      <c r="CM7" s="19">
        <v>13.475</v>
      </c>
      <c r="CN7" s="19">
        <v>13.27</v>
      </c>
      <c r="CO7" s="19">
        <v>13.212999999999999</v>
      </c>
      <c r="CP7" s="19">
        <v>13.087999999999999</v>
      </c>
      <c r="CQ7" s="19">
        <v>13.388999999999999</v>
      </c>
      <c r="CR7" s="19">
        <v>13.396000000000001</v>
      </c>
      <c r="CS7" s="19">
        <v>13.500999999999999</v>
      </c>
      <c r="CT7" s="19">
        <v>13.678000000000001</v>
      </c>
      <c r="CU7" s="19">
        <v>13.574999999999999</v>
      </c>
      <c r="CV7" s="19">
        <v>13.833</v>
      </c>
      <c r="CW7" s="19">
        <v>13.763</v>
      </c>
      <c r="CX7" s="19">
        <v>14.038</v>
      </c>
      <c r="CY7" s="19">
        <v>14.188000000000001</v>
      </c>
      <c r="CZ7" s="19">
        <v>14.17</v>
      </c>
      <c r="DA7" s="19">
        <v>14.2</v>
      </c>
      <c r="DB7" s="19">
        <v>13.851000000000001</v>
      </c>
      <c r="DC7" s="19">
        <v>14.458</v>
      </c>
      <c r="DD7" s="19">
        <v>14.358000000000001</v>
      </c>
      <c r="DE7" s="19">
        <v>14.510999999999999</v>
      </c>
      <c r="DF7" s="7"/>
      <c r="DG7" s="15" t="s">
        <v>21</v>
      </c>
      <c r="DH7" s="23">
        <v>15.33</v>
      </c>
      <c r="DI7" s="23">
        <v>14.82</v>
      </c>
      <c r="DJ7" s="23">
        <v>14.617000000000001</v>
      </c>
      <c r="DK7" s="23">
        <v>13.904999999999999</v>
      </c>
      <c r="DL7" s="23">
        <v>13.329000000000001</v>
      </c>
      <c r="DM7" s="23">
        <v>13.285</v>
      </c>
      <c r="DN7" s="23">
        <v>13.848000000000001</v>
      </c>
      <c r="DO7" s="23">
        <v>13.984999999999999</v>
      </c>
      <c r="DP7" s="23">
        <v>14.099</v>
      </c>
      <c r="DQ7" s="23">
        <v>14.34</v>
      </c>
      <c r="DR7" s="23">
        <v>14.422000000000001</v>
      </c>
      <c r="DS7" s="23">
        <v>14.423999999999999</v>
      </c>
      <c r="DT7" s="23">
        <v>14.48</v>
      </c>
      <c r="DU7" s="23">
        <v>13.736000000000001</v>
      </c>
      <c r="DV7" s="23">
        <v>14.228999999999999</v>
      </c>
      <c r="DW7" s="23">
        <v>14.037000000000001</v>
      </c>
      <c r="DX7" s="23">
        <v>14.343</v>
      </c>
      <c r="DY7" s="23">
        <v>13.984</v>
      </c>
      <c r="DZ7" s="23">
        <v>13.89</v>
      </c>
      <c r="EA7" s="23">
        <v>14.129</v>
      </c>
      <c r="EB7" s="23">
        <v>14.122999999999999</v>
      </c>
      <c r="EC7" s="23">
        <v>13.57</v>
      </c>
      <c r="ED7" s="23">
        <v>13.715</v>
      </c>
      <c r="EE7" s="23">
        <v>13.754</v>
      </c>
      <c r="EF7" s="23">
        <v>13.824999999999999</v>
      </c>
      <c r="EG7" s="23">
        <v>13.584</v>
      </c>
      <c r="EH7" s="23">
        <v>13.566000000000001</v>
      </c>
      <c r="EI7" s="23">
        <v>13.64</v>
      </c>
      <c r="EJ7" s="23">
        <v>13.041</v>
      </c>
      <c r="EK7" s="23">
        <v>13.086</v>
      </c>
      <c r="EL7" s="23">
        <v>12.939</v>
      </c>
      <c r="EM7" s="23">
        <v>12.944000000000001</v>
      </c>
      <c r="EN7" s="23">
        <v>13.05</v>
      </c>
      <c r="EO7" s="23">
        <v>12.707000000000001</v>
      </c>
      <c r="EP7" s="23">
        <v>13.141999999999999</v>
      </c>
      <c r="EQ7" s="23">
        <v>12.971</v>
      </c>
      <c r="ER7" s="23">
        <v>13.042999999999999</v>
      </c>
      <c r="ES7" s="23">
        <v>13.005000000000001</v>
      </c>
      <c r="ET7" s="23">
        <v>12.984999999999999</v>
      </c>
      <c r="EU7" s="23">
        <v>13.116</v>
      </c>
      <c r="EV7" s="23">
        <v>13.125</v>
      </c>
      <c r="EW7" s="23">
        <v>13.141999999999999</v>
      </c>
      <c r="EX7" s="23">
        <v>12.893000000000001</v>
      </c>
      <c r="EY7" s="23">
        <v>12.736000000000001</v>
      </c>
      <c r="EZ7" s="23">
        <v>13.036</v>
      </c>
      <c r="FA7" s="23">
        <v>12.942</v>
      </c>
      <c r="FB7" s="23">
        <v>12.913</v>
      </c>
      <c r="FC7" s="23">
        <v>13.318</v>
      </c>
      <c r="FD7" s="23">
        <v>13.288</v>
      </c>
      <c r="FE7" s="23">
        <v>13.257999999999999</v>
      </c>
      <c r="FF7" s="23">
        <v>13.321999999999999</v>
      </c>
      <c r="FG7" s="23">
        <v>13.337</v>
      </c>
      <c r="FH7" s="23">
        <v>13.282999999999999</v>
      </c>
      <c r="FI7" s="23">
        <v>12.976000000000001</v>
      </c>
      <c r="FJ7" s="23">
        <v>13.374000000000001</v>
      </c>
      <c r="FK7" s="23">
        <v>13.067</v>
      </c>
      <c r="FL7" s="23">
        <v>13.558999999999999</v>
      </c>
      <c r="FM7" s="23">
        <v>13.557</v>
      </c>
      <c r="FN7" s="23">
        <v>13.815</v>
      </c>
      <c r="FO7" s="23">
        <v>13.842000000000001</v>
      </c>
      <c r="FP7" s="23">
        <v>14.010999999999999</v>
      </c>
      <c r="FQ7" s="23">
        <v>14.252000000000001</v>
      </c>
      <c r="FR7" s="23">
        <v>14.512</v>
      </c>
      <c r="FS7" s="23">
        <v>14.996</v>
      </c>
      <c r="FT7" s="76"/>
      <c r="FU7" s="15" t="s">
        <v>21</v>
      </c>
      <c r="FV7" s="19">
        <v>13.590999999999999</v>
      </c>
      <c r="FW7" s="19">
        <v>13.147</v>
      </c>
      <c r="FX7" s="19">
        <v>13.298999999999999</v>
      </c>
      <c r="FY7" s="19">
        <v>13.324999999999999</v>
      </c>
      <c r="FZ7" s="19">
        <v>13.289</v>
      </c>
      <c r="GA7" s="19">
        <v>13.201000000000001</v>
      </c>
      <c r="GB7" s="19">
        <v>13.122999999999999</v>
      </c>
      <c r="GC7" s="19">
        <v>12.617000000000001</v>
      </c>
      <c r="GD7" s="19">
        <v>12.618</v>
      </c>
      <c r="GE7" s="19">
        <v>12.968999999999999</v>
      </c>
      <c r="GF7" s="19">
        <v>13.146000000000001</v>
      </c>
      <c r="GG7" s="19">
        <v>13.151999999999999</v>
      </c>
      <c r="GH7" s="19">
        <v>13.002000000000001</v>
      </c>
      <c r="GI7" s="19">
        <v>12.89</v>
      </c>
      <c r="GJ7" s="19">
        <v>13.289</v>
      </c>
      <c r="GK7" s="19">
        <v>12.749000000000001</v>
      </c>
      <c r="GL7" s="19">
        <v>13.221</v>
      </c>
      <c r="GM7" s="19">
        <v>13.62</v>
      </c>
      <c r="GN7" s="19">
        <v>13.372999999999999</v>
      </c>
      <c r="GO7" s="19">
        <v>13.090999999999999</v>
      </c>
      <c r="GP7" s="19">
        <v>13.541</v>
      </c>
      <c r="GQ7" s="19">
        <v>13.862</v>
      </c>
      <c r="GR7" s="19">
        <v>13.507999999999999</v>
      </c>
      <c r="GS7" s="19">
        <v>13.728999999999999</v>
      </c>
      <c r="GT7" s="19">
        <v>13.994</v>
      </c>
      <c r="GU7" s="19">
        <v>13.862</v>
      </c>
      <c r="GV7" s="19">
        <v>14.242000000000001</v>
      </c>
      <c r="GW7" s="19">
        <v>14.519</v>
      </c>
      <c r="GX7" s="19">
        <v>14.172000000000001</v>
      </c>
      <c r="GY7" s="19">
        <v>14.24</v>
      </c>
      <c r="GZ7" s="19">
        <v>14.436</v>
      </c>
      <c r="HA7" s="19">
        <v>14.79</v>
      </c>
      <c r="HB7" s="76"/>
      <c r="HC7" s="15" t="s">
        <v>21</v>
      </c>
      <c r="HD7" s="19">
        <v>14.644</v>
      </c>
      <c r="HE7" s="19">
        <v>14.707000000000001</v>
      </c>
      <c r="HF7" s="19">
        <v>15.94</v>
      </c>
      <c r="HG7" s="19">
        <v>15.760999999999999</v>
      </c>
      <c r="HH7" s="19">
        <v>15.709</v>
      </c>
      <c r="HI7" s="76"/>
      <c r="HJ7" s="76"/>
      <c r="HK7" s="76"/>
      <c r="HL7" s="76"/>
      <c r="HM7" s="76"/>
      <c r="HN7" s="76"/>
      <c r="HO7" s="76"/>
      <c r="HP7" s="76"/>
      <c r="HQ7" s="76"/>
      <c r="HR7" s="76"/>
      <c r="HS7" s="76"/>
      <c r="HT7" s="76"/>
      <c r="HU7" s="76"/>
      <c r="HV7" s="76"/>
      <c r="HW7" s="76"/>
      <c r="HX7" s="76"/>
      <c r="HY7" s="76"/>
      <c r="HZ7" s="76"/>
    </row>
    <row r="8" spans="1:234" ht="18">
      <c r="A8" s="15" t="s">
        <v>22</v>
      </c>
      <c r="B8" s="20">
        <v>0.38400000000000001</v>
      </c>
      <c r="C8" s="20">
        <v>0.33200000000000002</v>
      </c>
      <c r="D8" s="20">
        <v>0.30599999999999999</v>
      </c>
      <c r="E8" s="20">
        <v>0.32100000000000001</v>
      </c>
      <c r="F8" s="20">
        <v>0.36299999999999999</v>
      </c>
      <c r="G8" s="20">
        <v>0.33700000000000002</v>
      </c>
      <c r="H8" s="20">
        <v>0.35399999999999998</v>
      </c>
      <c r="I8" s="20">
        <v>0.317</v>
      </c>
      <c r="J8" s="20">
        <v>0.32600000000000001</v>
      </c>
      <c r="K8" s="20">
        <v>0.33600000000000002</v>
      </c>
      <c r="L8" s="6"/>
      <c r="M8" s="15" t="s">
        <v>22</v>
      </c>
      <c r="N8" s="20">
        <v>0.443</v>
      </c>
      <c r="O8" s="20">
        <v>0.35799999999999998</v>
      </c>
      <c r="P8" s="20">
        <v>0.38900000000000001</v>
      </c>
      <c r="Q8" s="20">
        <v>0.45</v>
      </c>
      <c r="R8" s="20">
        <v>0.45</v>
      </c>
      <c r="S8" s="20">
        <v>0.36499999999999999</v>
      </c>
      <c r="T8" s="20">
        <v>0.39700000000000002</v>
      </c>
      <c r="U8" s="20">
        <v>0.41299999999999998</v>
      </c>
      <c r="V8" s="20">
        <v>0.41599999999999998</v>
      </c>
      <c r="W8" s="20">
        <v>0.44600000000000001</v>
      </c>
      <c r="X8" s="20">
        <v>0.504</v>
      </c>
      <c r="Y8" s="6"/>
      <c r="Z8" s="15" t="s">
        <v>22</v>
      </c>
      <c r="AA8" s="19">
        <v>0.29499999999999998</v>
      </c>
      <c r="AB8" s="19">
        <v>0.33</v>
      </c>
      <c r="AC8" s="19">
        <v>0.32900000000000001</v>
      </c>
      <c r="AD8" s="19">
        <v>0.30399999999999999</v>
      </c>
      <c r="AE8" s="111" t="s">
        <v>145</v>
      </c>
      <c r="AF8" s="19">
        <v>0.33100000000000002</v>
      </c>
      <c r="AG8" s="19">
        <v>0.33</v>
      </c>
      <c r="AH8" s="19">
        <v>0.35699999999999998</v>
      </c>
      <c r="AI8" s="19">
        <v>0.318</v>
      </c>
      <c r="AJ8" s="19">
        <v>0.33</v>
      </c>
      <c r="AK8" s="19">
        <v>0.33200000000000002</v>
      </c>
      <c r="AL8" s="19">
        <v>0.34399999999999997</v>
      </c>
      <c r="AM8" s="19">
        <v>0.3</v>
      </c>
      <c r="AN8" s="19">
        <v>0.33500000000000002</v>
      </c>
      <c r="AO8" s="19">
        <v>0.32600000000000001</v>
      </c>
      <c r="AP8" s="19">
        <v>0.36599999999999999</v>
      </c>
      <c r="AQ8" s="19">
        <v>0.35099999999999998</v>
      </c>
      <c r="AR8" s="19">
        <v>0.33800000000000002</v>
      </c>
      <c r="AS8" s="19">
        <v>0.30099999999999999</v>
      </c>
      <c r="AT8" s="19">
        <v>0.32900000000000001</v>
      </c>
      <c r="AU8" s="19">
        <v>0.26900000000000002</v>
      </c>
      <c r="AV8" s="19">
        <v>0.34100000000000003</v>
      </c>
      <c r="AW8" s="19">
        <v>0.317</v>
      </c>
      <c r="AX8" s="19">
        <v>0.32400000000000001</v>
      </c>
      <c r="AY8" s="19">
        <v>0.29299999999999998</v>
      </c>
      <c r="AZ8" s="9"/>
      <c r="BA8" s="15" t="s">
        <v>22</v>
      </c>
      <c r="BB8" s="19">
        <v>0.29699999999999999</v>
      </c>
      <c r="BC8" s="19">
        <v>0.39</v>
      </c>
      <c r="BD8" s="19">
        <v>0.24099999999999999</v>
      </c>
      <c r="BE8" s="19">
        <v>0.20499999999999999</v>
      </c>
      <c r="BF8" s="19">
        <v>0.42</v>
      </c>
      <c r="BG8" s="19">
        <v>0.29799999999999999</v>
      </c>
      <c r="BH8" s="19">
        <v>0.308</v>
      </c>
      <c r="BI8" s="19">
        <v>0.246</v>
      </c>
      <c r="BJ8" s="19">
        <v>0.26100000000000001</v>
      </c>
      <c r="BK8" s="19">
        <v>0.28699999999999998</v>
      </c>
      <c r="BL8" s="19">
        <v>0.35299999999999998</v>
      </c>
      <c r="BM8" s="19">
        <v>0.246</v>
      </c>
      <c r="BN8" s="19">
        <v>0.24099999999999999</v>
      </c>
      <c r="BO8" s="19">
        <v>0.308</v>
      </c>
      <c r="BP8" s="19">
        <v>0.23599999999999999</v>
      </c>
      <c r="BQ8" s="19">
        <v>0.24099999999999999</v>
      </c>
      <c r="BR8" s="19">
        <v>0.36399999999999999</v>
      </c>
      <c r="BS8" s="19">
        <v>0.22500000000000001</v>
      </c>
      <c r="BT8" s="19">
        <v>0.215</v>
      </c>
      <c r="BU8" s="19">
        <v>0.29299999999999998</v>
      </c>
      <c r="BV8" s="19">
        <v>0.27700000000000002</v>
      </c>
      <c r="BW8" s="19">
        <v>0.26200000000000001</v>
      </c>
      <c r="BX8" s="19">
        <v>0.308</v>
      </c>
      <c r="BY8" s="19">
        <v>0.252</v>
      </c>
      <c r="BZ8" s="19">
        <v>0.437</v>
      </c>
      <c r="CA8" s="19">
        <v>0.32300000000000001</v>
      </c>
      <c r="CB8" s="19">
        <v>0.216</v>
      </c>
      <c r="CC8" s="19">
        <v>0.246</v>
      </c>
      <c r="CD8" s="19">
        <v>0.26700000000000002</v>
      </c>
      <c r="CE8" s="19">
        <v>0.30199999999999999</v>
      </c>
      <c r="CF8" s="19">
        <v>0.18</v>
      </c>
      <c r="CG8" s="19">
        <v>0.28199999999999997</v>
      </c>
      <c r="CH8" s="19">
        <v>0.35899999999999999</v>
      </c>
      <c r="CI8" s="19">
        <v>0.20599999999999999</v>
      </c>
      <c r="CJ8" s="19">
        <v>0.308</v>
      </c>
      <c r="CK8" s="19">
        <v>0.35399999999999998</v>
      </c>
      <c r="CL8" s="19">
        <v>0.33400000000000002</v>
      </c>
      <c r="CM8" s="19">
        <v>0.28199999999999997</v>
      </c>
      <c r="CN8" s="19">
        <v>0.23599999999999999</v>
      </c>
      <c r="CO8" s="19">
        <v>0.38</v>
      </c>
      <c r="CP8" s="19">
        <v>0.27800000000000002</v>
      </c>
      <c r="CQ8" s="19">
        <v>0.30299999999999999</v>
      </c>
      <c r="CR8" s="19">
        <v>0.24099999999999999</v>
      </c>
      <c r="CS8" s="19">
        <v>0.313</v>
      </c>
      <c r="CT8" s="19">
        <v>0.251</v>
      </c>
      <c r="CU8" s="19">
        <v>0.19</v>
      </c>
      <c r="CV8" s="19">
        <v>0.36499999999999999</v>
      </c>
      <c r="CW8" s="19">
        <v>0.29699999999999999</v>
      </c>
      <c r="CX8" s="19">
        <v>0.26700000000000002</v>
      </c>
      <c r="CY8" s="19">
        <v>0.32800000000000001</v>
      </c>
      <c r="CZ8" s="19">
        <v>0.35399999999999998</v>
      </c>
      <c r="DA8" s="19">
        <v>0.28199999999999997</v>
      </c>
      <c r="DB8" s="19">
        <v>0.32900000000000001</v>
      </c>
      <c r="DC8" s="19">
        <v>0.23599999999999999</v>
      </c>
      <c r="DD8" s="19">
        <v>0.19</v>
      </c>
      <c r="DE8" s="19">
        <v>0.28699999999999998</v>
      </c>
      <c r="DF8" s="7"/>
      <c r="DG8" s="15" t="s">
        <v>22</v>
      </c>
      <c r="DH8" s="23">
        <v>0.22</v>
      </c>
      <c r="DI8" s="23">
        <v>0.247</v>
      </c>
      <c r="DJ8" s="23">
        <v>0.29799999999999999</v>
      </c>
      <c r="DK8" s="23">
        <v>0.37</v>
      </c>
      <c r="DL8" s="23">
        <v>0.23699999999999999</v>
      </c>
      <c r="DM8" s="23">
        <v>0.19500000000000001</v>
      </c>
      <c r="DN8" s="23">
        <v>0.30299999999999999</v>
      </c>
      <c r="DO8" s="23">
        <v>0.27700000000000002</v>
      </c>
      <c r="DP8" s="23">
        <v>0.318</v>
      </c>
      <c r="DQ8" s="23">
        <v>0.35399999999999998</v>
      </c>
      <c r="DR8" s="23">
        <v>0.30299999999999999</v>
      </c>
      <c r="DS8" s="23">
        <v>0.221</v>
      </c>
      <c r="DT8" s="23">
        <v>0.33900000000000002</v>
      </c>
      <c r="DU8" s="23">
        <v>0.27300000000000002</v>
      </c>
      <c r="DV8" s="23">
        <v>0.26200000000000001</v>
      </c>
      <c r="DW8" s="23">
        <v>0.27700000000000002</v>
      </c>
      <c r="DX8" s="23">
        <v>0.28699999999999998</v>
      </c>
      <c r="DY8" s="23">
        <v>0.32900000000000001</v>
      </c>
      <c r="DZ8" s="23">
        <v>0.35399999999999998</v>
      </c>
      <c r="EA8" s="23">
        <v>0.247</v>
      </c>
      <c r="EB8" s="23">
        <v>0.23599999999999999</v>
      </c>
      <c r="EC8" s="23">
        <v>0.313</v>
      </c>
      <c r="ED8" s="23">
        <v>0.22600000000000001</v>
      </c>
      <c r="EE8" s="23">
        <v>0.35899999999999999</v>
      </c>
      <c r="EF8" s="23">
        <v>0.308</v>
      </c>
      <c r="EG8" s="23">
        <v>0.27200000000000002</v>
      </c>
      <c r="EH8" s="23">
        <v>0.29199999999999998</v>
      </c>
      <c r="EI8" s="23">
        <v>0.32800000000000001</v>
      </c>
      <c r="EJ8" s="23">
        <v>0.29799999999999999</v>
      </c>
      <c r="EK8" s="23">
        <v>0.27700000000000002</v>
      </c>
      <c r="EL8" s="23">
        <v>0.30299999999999999</v>
      </c>
      <c r="EM8" s="23">
        <v>0.30299999999999999</v>
      </c>
      <c r="EN8" s="23">
        <v>0.35899999999999999</v>
      </c>
      <c r="EO8" s="23">
        <v>0.40100000000000002</v>
      </c>
      <c r="EP8" s="23">
        <v>0.25700000000000001</v>
      </c>
      <c r="EQ8" s="111" t="s">
        <v>145</v>
      </c>
      <c r="ER8" s="23">
        <v>0.32400000000000001</v>
      </c>
      <c r="ES8" s="23">
        <v>0.33400000000000002</v>
      </c>
      <c r="ET8" s="23">
        <v>0.32900000000000001</v>
      </c>
      <c r="EU8" s="23">
        <v>0.28199999999999997</v>
      </c>
      <c r="EV8" s="23">
        <v>0.30299999999999999</v>
      </c>
      <c r="EW8" s="23">
        <v>0.35899999999999999</v>
      </c>
      <c r="EX8" s="23">
        <v>0.34899999999999998</v>
      </c>
      <c r="EY8" s="23">
        <v>0.27700000000000002</v>
      </c>
      <c r="EZ8" s="23">
        <v>0.26200000000000001</v>
      </c>
      <c r="FA8" s="23">
        <v>0.26200000000000001</v>
      </c>
      <c r="FB8" s="23">
        <v>0.19500000000000001</v>
      </c>
      <c r="FC8" s="23">
        <v>0.29799999999999999</v>
      </c>
      <c r="FD8" s="23">
        <v>0.374</v>
      </c>
      <c r="FE8" s="23">
        <v>0.35899999999999999</v>
      </c>
      <c r="FF8" s="23">
        <v>0.247</v>
      </c>
      <c r="FG8" s="23">
        <v>0.23599999999999999</v>
      </c>
      <c r="FH8" s="23">
        <v>0.36899999999999999</v>
      </c>
      <c r="FI8" s="23">
        <v>0.17399999999999999</v>
      </c>
      <c r="FJ8" s="23">
        <v>0.38</v>
      </c>
      <c r="FK8" s="23">
        <v>0.23100000000000001</v>
      </c>
      <c r="FL8" s="23">
        <v>0.30299999999999999</v>
      </c>
      <c r="FM8" s="23">
        <v>0.36399999999999999</v>
      </c>
      <c r="FN8" s="111" t="s">
        <v>145</v>
      </c>
      <c r="FO8" s="23">
        <v>0.31900000000000001</v>
      </c>
      <c r="FP8" s="23">
        <v>0.221</v>
      </c>
      <c r="FQ8" s="23">
        <v>0.308</v>
      </c>
      <c r="FR8" s="23">
        <v>0.33400000000000002</v>
      </c>
      <c r="FS8" s="23">
        <v>0.185</v>
      </c>
      <c r="FT8" s="76"/>
      <c r="FU8" s="15" t="s">
        <v>22</v>
      </c>
      <c r="FV8" s="19">
        <v>0.30199999999999999</v>
      </c>
      <c r="FW8" s="19">
        <v>0.35899999999999999</v>
      </c>
      <c r="FX8" s="19">
        <v>0.36399999999999999</v>
      </c>
      <c r="FY8" s="19">
        <v>0.29199999999999998</v>
      </c>
      <c r="FZ8" s="19">
        <v>0.36899999999999999</v>
      </c>
      <c r="GA8" s="19">
        <v>0.35799999999999998</v>
      </c>
      <c r="GB8" s="19">
        <v>0.307</v>
      </c>
      <c r="GC8" s="19">
        <v>0.36399999999999999</v>
      </c>
      <c r="GD8" s="19">
        <v>0.32300000000000001</v>
      </c>
      <c r="GE8" s="19">
        <v>0.307</v>
      </c>
      <c r="GF8" s="19">
        <v>0.39400000000000002</v>
      </c>
      <c r="GG8" s="19">
        <v>0.38400000000000001</v>
      </c>
      <c r="GH8" s="19">
        <v>0.40400000000000003</v>
      </c>
      <c r="GI8" s="19">
        <v>0.34799999999999998</v>
      </c>
      <c r="GJ8" s="19">
        <v>0.317</v>
      </c>
      <c r="GK8" s="19">
        <v>0.24099999999999999</v>
      </c>
      <c r="GL8" s="19">
        <v>0.34799999999999998</v>
      </c>
      <c r="GM8" s="19">
        <v>0.36299999999999999</v>
      </c>
      <c r="GN8" s="19">
        <v>0.25600000000000001</v>
      </c>
      <c r="GO8" s="19">
        <v>0.28199999999999997</v>
      </c>
      <c r="GP8" s="19">
        <v>0.36799999999999999</v>
      </c>
      <c r="GQ8" s="19">
        <v>0.29699999999999999</v>
      </c>
      <c r="GR8" s="19">
        <v>0.34300000000000003</v>
      </c>
      <c r="GS8" s="19">
        <v>0.29699999999999999</v>
      </c>
      <c r="GT8" s="19">
        <v>0.374</v>
      </c>
      <c r="GU8" s="19">
        <v>0.36399999999999999</v>
      </c>
      <c r="GV8" s="19">
        <v>0.35799999999999998</v>
      </c>
      <c r="GW8" s="19">
        <v>0.33800000000000002</v>
      </c>
      <c r="GX8" s="19">
        <v>0.26100000000000001</v>
      </c>
      <c r="GY8" s="19">
        <v>0.36899999999999999</v>
      </c>
      <c r="GZ8" s="19">
        <v>0.185</v>
      </c>
      <c r="HA8" s="19">
        <v>0.13900000000000001</v>
      </c>
      <c r="HB8" s="76"/>
      <c r="HC8" s="15" t="s">
        <v>22</v>
      </c>
      <c r="HD8" s="19">
        <v>0.27700000000000002</v>
      </c>
      <c r="HE8" s="19">
        <v>0.27800000000000002</v>
      </c>
      <c r="HF8" s="19">
        <v>0.251</v>
      </c>
      <c r="HG8" s="19">
        <v>0.253</v>
      </c>
      <c r="HH8" s="19">
        <v>0.20799999999999999</v>
      </c>
      <c r="HI8" s="76"/>
      <c r="HJ8" s="76"/>
      <c r="HK8" s="76"/>
      <c r="HL8" s="76"/>
      <c r="HM8" s="76"/>
      <c r="HN8" s="76"/>
      <c r="HO8" s="76"/>
      <c r="HP8" s="76"/>
      <c r="HQ8" s="76"/>
      <c r="HR8" s="76"/>
      <c r="HS8" s="76"/>
      <c r="HT8" s="76"/>
      <c r="HU8" s="76"/>
      <c r="HV8" s="76"/>
      <c r="HW8" s="76"/>
      <c r="HX8" s="76"/>
      <c r="HY8" s="76"/>
      <c r="HZ8" s="76"/>
    </row>
    <row r="9" spans="1:234" ht="18">
      <c r="A9" s="15" t="s">
        <v>23</v>
      </c>
      <c r="B9" s="20">
        <v>1.9550000000000001</v>
      </c>
      <c r="C9" s="20">
        <v>1.9470000000000001</v>
      </c>
      <c r="D9" s="20">
        <v>2.06</v>
      </c>
      <c r="E9" s="20">
        <v>2.2010000000000001</v>
      </c>
      <c r="F9" s="20">
        <v>2.044</v>
      </c>
      <c r="G9" s="20">
        <v>1.8879999999999999</v>
      </c>
      <c r="H9" s="20">
        <v>2.1219999999999999</v>
      </c>
      <c r="I9" s="20">
        <v>1.972</v>
      </c>
      <c r="J9" s="20">
        <v>2.0710000000000002</v>
      </c>
      <c r="K9" s="20">
        <v>1.9450000000000001</v>
      </c>
      <c r="L9" s="6"/>
      <c r="M9" s="15" t="s">
        <v>23</v>
      </c>
      <c r="N9" s="20">
        <v>1.83</v>
      </c>
      <c r="O9" s="20">
        <v>1.9650000000000001</v>
      </c>
      <c r="P9" s="20">
        <v>1.855</v>
      </c>
      <c r="Q9" s="20">
        <v>1.873</v>
      </c>
      <c r="R9" s="20">
        <v>1.94</v>
      </c>
      <c r="S9" s="20">
        <v>1.982</v>
      </c>
      <c r="T9" s="20">
        <v>2.3319999999999999</v>
      </c>
      <c r="U9" s="20">
        <v>2.0590000000000002</v>
      </c>
      <c r="V9" s="20">
        <v>1.948</v>
      </c>
      <c r="W9" s="20">
        <v>2.0310000000000001</v>
      </c>
      <c r="X9" s="20">
        <v>1.9670000000000001</v>
      </c>
      <c r="Y9" s="6"/>
      <c r="Z9" s="15" t="s">
        <v>23</v>
      </c>
      <c r="AA9" s="111" t="s">
        <v>145</v>
      </c>
      <c r="AB9" s="111" t="s">
        <v>145</v>
      </c>
      <c r="AC9" s="111" t="s">
        <v>145</v>
      </c>
      <c r="AD9" s="111" t="s">
        <v>145</v>
      </c>
      <c r="AE9" s="19">
        <v>1.2869999999999999</v>
      </c>
      <c r="AF9" s="19">
        <v>1.1819999999999999</v>
      </c>
      <c r="AG9" s="19">
        <v>1.446</v>
      </c>
      <c r="AH9" s="19">
        <v>1.9470000000000001</v>
      </c>
      <c r="AI9" s="19">
        <v>2.13</v>
      </c>
      <c r="AJ9" s="19">
        <v>2.1469999999999998</v>
      </c>
      <c r="AK9" s="19">
        <v>2.2170000000000001</v>
      </c>
      <c r="AL9" s="19">
        <v>2.1840000000000002</v>
      </c>
      <c r="AM9" s="19">
        <v>1.9570000000000001</v>
      </c>
      <c r="AN9" s="19">
        <v>2.1309999999999998</v>
      </c>
      <c r="AO9" s="19">
        <v>2.1019999999999999</v>
      </c>
      <c r="AP9" s="19">
        <v>2.2509999999999999</v>
      </c>
      <c r="AQ9" s="19">
        <v>2.1509999999999998</v>
      </c>
      <c r="AR9" s="19">
        <v>2.1309999999999998</v>
      </c>
      <c r="AS9" s="19">
        <v>2.0720000000000001</v>
      </c>
      <c r="AT9" s="19">
        <v>2.081</v>
      </c>
      <c r="AU9" s="19">
        <v>1.9259999999999999</v>
      </c>
      <c r="AV9" s="19">
        <v>1.9550000000000001</v>
      </c>
      <c r="AW9" s="19">
        <v>1.94</v>
      </c>
      <c r="AX9" s="19">
        <v>2.0539999999999998</v>
      </c>
      <c r="AY9" s="19">
        <v>1.847</v>
      </c>
      <c r="AZ9" s="9"/>
      <c r="BA9" s="15" t="s">
        <v>23</v>
      </c>
      <c r="BB9" s="19">
        <v>2.153</v>
      </c>
      <c r="BC9" s="19">
        <v>1.9470000000000001</v>
      </c>
      <c r="BD9" s="19">
        <v>1.9750000000000001</v>
      </c>
      <c r="BE9" s="19">
        <v>2.1280000000000001</v>
      </c>
      <c r="BF9" s="19">
        <v>2.1469999999999998</v>
      </c>
      <c r="BG9" s="19">
        <v>2.0110000000000001</v>
      </c>
      <c r="BH9" s="19">
        <v>1.746</v>
      </c>
      <c r="BI9" s="19">
        <v>2.036</v>
      </c>
      <c r="BJ9" s="19">
        <v>1.9379999999999999</v>
      </c>
      <c r="BK9" s="19">
        <v>1.91</v>
      </c>
      <c r="BL9" s="19">
        <v>2.0790000000000002</v>
      </c>
      <c r="BM9" s="19">
        <v>2.0310000000000001</v>
      </c>
      <c r="BN9" s="19">
        <v>2.2050000000000001</v>
      </c>
      <c r="BO9" s="19">
        <v>1.8120000000000001</v>
      </c>
      <c r="BP9" s="19">
        <v>1.9530000000000001</v>
      </c>
      <c r="BQ9" s="19">
        <v>1.704</v>
      </c>
      <c r="BR9" s="19">
        <v>1.645</v>
      </c>
      <c r="BS9" s="19">
        <v>1.5820000000000001</v>
      </c>
      <c r="BT9" s="19">
        <v>1.75</v>
      </c>
      <c r="BU9" s="19">
        <v>1.98</v>
      </c>
      <c r="BV9" s="19">
        <v>1.9650000000000001</v>
      </c>
      <c r="BW9" s="19">
        <v>2.1749999999999998</v>
      </c>
      <c r="BX9" s="19">
        <v>2.1240000000000001</v>
      </c>
      <c r="BY9" s="19">
        <v>1.9910000000000001</v>
      </c>
      <c r="BZ9" s="19">
        <v>2.1389999999999998</v>
      </c>
      <c r="CA9" s="19">
        <v>2.202</v>
      </c>
      <c r="CB9" s="19">
        <v>1.9950000000000001</v>
      </c>
      <c r="CC9" s="19">
        <v>2.0830000000000002</v>
      </c>
      <c r="CD9" s="19">
        <v>2.238</v>
      </c>
      <c r="CE9" s="19">
        <v>2.1840000000000002</v>
      </c>
      <c r="CF9" s="19">
        <v>2.1190000000000002</v>
      </c>
      <c r="CG9" s="19">
        <v>2.2949999999999999</v>
      </c>
      <c r="CH9" s="19">
        <v>2.2370000000000001</v>
      </c>
      <c r="CI9" s="19">
        <v>2.1280000000000001</v>
      </c>
      <c r="CJ9" s="19">
        <v>2.1589999999999998</v>
      </c>
      <c r="CK9" s="19">
        <v>2.101</v>
      </c>
      <c r="CL9" s="19">
        <v>2.0369999999999999</v>
      </c>
      <c r="CM9" s="19">
        <v>2.1339999999999999</v>
      </c>
      <c r="CN9" s="19">
        <v>1.8939999999999999</v>
      </c>
      <c r="CO9" s="19">
        <v>2.206</v>
      </c>
      <c r="CP9" s="19">
        <v>2.1240000000000001</v>
      </c>
      <c r="CQ9" s="19">
        <v>2.1259999999999999</v>
      </c>
      <c r="CR9" s="19">
        <v>2.13</v>
      </c>
      <c r="CS9" s="19">
        <v>2.0070000000000001</v>
      </c>
      <c r="CT9" s="19">
        <v>2.0489999999999999</v>
      </c>
      <c r="CU9" s="19">
        <v>2.0070000000000001</v>
      </c>
      <c r="CV9" s="19">
        <v>1.8580000000000001</v>
      </c>
      <c r="CW9" s="19">
        <v>2.0760000000000001</v>
      </c>
      <c r="CX9" s="19">
        <v>2.0230000000000001</v>
      </c>
      <c r="CY9" s="19">
        <v>1.8640000000000001</v>
      </c>
      <c r="CZ9" s="19">
        <v>1.931</v>
      </c>
      <c r="DA9" s="19">
        <v>1.9850000000000001</v>
      </c>
      <c r="DB9" s="19">
        <v>2.0289999999999999</v>
      </c>
      <c r="DC9" s="19">
        <v>2.032</v>
      </c>
      <c r="DD9" s="19">
        <v>2.0699999999999998</v>
      </c>
      <c r="DE9" s="19">
        <v>1.9910000000000001</v>
      </c>
      <c r="DF9" s="7"/>
      <c r="DG9" s="15" t="s">
        <v>23</v>
      </c>
      <c r="DH9" s="23">
        <v>1.899</v>
      </c>
      <c r="DI9" s="23">
        <v>1.6359999999999999</v>
      </c>
      <c r="DJ9" s="23">
        <v>1.7589999999999999</v>
      </c>
      <c r="DK9" s="23">
        <v>1.792</v>
      </c>
      <c r="DL9" s="23">
        <v>1.804</v>
      </c>
      <c r="DM9" s="23">
        <v>1.7969999999999999</v>
      </c>
      <c r="DN9" s="23">
        <v>1.6870000000000001</v>
      </c>
      <c r="DO9" s="23">
        <v>1.82</v>
      </c>
      <c r="DP9" s="23">
        <v>1.851</v>
      </c>
      <c r="DQ9" s="23">
        <v>1.825</v>
      </c>
      <c r="DR9" s="23">
        <v>1.7749999999999999</v>
      </c>
      <c r="DS9" s="23">
        <v>1.8260000000000001</v>
      </c>
      <c r="DT9" s="23">
        <v>1.8620000000000001</v>
      </c>
      <c r="DU9" s="23">
        <v>1.86</v>
      </c>
      <c r="DV9" s="23">
        <v>1.7509999999999999</v>
      </c>
      <c r="DW9" s="23">
        <v>1.8720000000000001</v>
      </c>
      <c r="DX9" s="23">
        <v>1.903</v>
      </c>
      <c r="DY9" s="23">
        <v>1.968</v>
      </c>
      <c r="DZ9" s="23">
        <v>1.893</v>
      </c>
      <c r="EA9" s="23">
        <v>1.9159999999999999</v>
      </c>
      <c r="EB9" s="23">
        <v>1.946</v>
      </c>
      <c r="EC9" s="23">
        <v>1.9790000000000001</v>
      </c>
      <c r="ED9" s="23">
        <v>1.88</v>
      </c>
      <c r="EE9" s="23">
        <v>1.9570000000000001</v>
      </c>
      <c r="EF9" s="23">
        <v>2.133</v>
      </c>
      <c r="EG9" s="23">
        <v>1.9730000000000001</v>
      </c>
      <c r="EH9" s="23">
        <v>2.0209999999999999</v>
      </c>
      <c r="EI9" s="23">
        <v>1.9319999999999999</v>
      </c>
      <c r="EJ9" s="23">
        <v>2.2040000000000002</v>
      </c>
      <c r="EK9" s="23">
        <v>2.25</v>
      </c>
      <c r="EL9" s="23">
        <v>2.2040000000000002</v>
      </c>
      <c r="EM9" s="23">
        <v>2.0840000000000001</v>
      </c>
      <c r="EN9" s="23">
        <v>2.129</v>
      </c>
      <c r="EO9" s="23">
        <v>2.06</v>
      </c>
      <c r="EP9" s="23">
        <v>2.0979999999999999</v>
      </c>
      <c r="EQ9" s="23">
        <v>2.101</v>
      </c>
      <c r="ER9" s="23">
        <v>2.093</v>
      </c>
      <c r="ES9" s="23">
        <v>2.218</v>
      </c>
      <c r="ET9" s="23">
        <v>2.0070000000000001</v>
      </c>
      <c r="EU9" s="23">
        <v>2.0569999999999999</v>
      </c>
      <c r="EV9" s="23">
        <v>2.2069999999999999</v>
      </c>
      <c r="EW9" s="23">
        <v>2.024</v>
      </c>
      <c r="EX9" s="23">
        <v>2.1280000000000001</v>
      </c>
      <c r="EY9" s="23">
        <v>2.0960000000000001</v>
      </c>
      <c r="EZ9" s="23">
        <v>2.0110000000000001</v>
      </c>
      <c r="FA9" s="23">
        <v>2.0819999999999999</v>
      </c>
      <c r="FB9" s="23">
        <v>1.9790000000000001</v>
      </c>
      <c r="FC9" s="23">
        <v>2.222</v>
      </c>
      <c r="FD9" s="23">
        <v>2.3140000000000001</v>
      </c>
      <c r="FE9" s="23">
        <v>2.1549999999999998</v>
      </c>
      <c r="FF9" s="23">
        <v>2.0670000000000002</v>
      </c>
      <c r="FG9" s="23">
        <v>2.149</v>
      </c>
      <c r="FH9" s="23">
        <v>2.105</v>
      </c>
      <c r="FI9" s="23">
        <v>2.0630000000000002</v>
      </c>
      <c r="FJ9" s="23">
        <v>2.016</v>
      </c>
      <c r="FK9" s="23">
        <v>1.788</v>
      </c>
      <c r="FL9" s="23">
        <v>1.9239999999999999</v>
      </c>
      <c r="FM9" s="23">
        <v>1.992</v>
      </c>
      <c r="FN9" s="23">
        <v>1.8169999999999999</v>
      </c>
      <c r="FO9" s="23">
        <v>1.9</v>
      </c>
      <c r="FP9" s="23">
        <v>1.772</v>
      </c>
      <c r="FQ9" s="23">
        <v>1.861</v>
      </c>
      <c r="FR9" s="23">
        <v>1.8360000000000001</v>
      </c>
      <c r="FS9" s="23">
        <v>1.708</v>
      </c>
      <c r="FT9" s="76"/>
      <c r="FU9" s="15" t="s">
        <v>23</v>
      </c>
      <c r="FV9" s="19">
        <v>1.9830000000000001</v>
      </c>
      <c r="FW9" s="19">
        <v>2.0419999999999998</v>
      </c>
      <c r="FX9" s="19">
        <v>2.0550000000000002</v>
      </c>
      <c r="FY9" s="19">
        <v>2.1259999999999999</v>
      </c>
      <c r="FZ9" s="19">
        <v>2.1150000000000002</v>
      </c>
      <c r="GA9" s="19">
        <v>2.1669999999999998</v>
      </c>
      <c r="GB9" s="19">
        <v>2.0339999999999998</v>
      </c>
      <c r="GC9" s="19">
        <v>2.2109999999999999</v>
      </c>
      <c r="GD9" s="19">
        <v>2.0230000000000001</v>
      </c>
      <c r="GE9" s="19">
        <v>2.0880000000000001</v>
      </c>
      <c r="GF9" s="19">
        <v>2.1779999999999999</v>
      </c>
      <c r="GG9" s="19">
        <v>2.2040000000000002</v>
      </c>
      <c r="GH9" s="19">
        <v>2.33</v>
      </c>
      <c r="GI9" s="19">
        <v>2.1520000000000001</v>
      </c>
      <c r="GJ9" s="19">
        <v>2.149</v>
      </c>
      <c r="GK9" s="19">
        <v>2.246</v>
      </c>
      <c r="GL9" s="19">
        <v>2.323</v>
      </c>
      <c r="GM9" s="19">
        <v>2.1760000000000002</v>
      </c>
      <c r="GN9" s="19">
        <v>2.5059999999999998</v>
      </c>
      <c r="GO9" s="19">
        <v>2.298</v>
      </c>
      <c r="GP9" s="19">
        <v>2.2719999999999998</v>
      </c>
      <c r="GQ9" s="19">
        <v>2.2629999999999999</v>
      </c>
      <c r="GR9" s="19">
        <v>2.3170000000000002</v>
      </c>
      <c r="GS9" s="19">
        <v>2.2719999999999998</v>
      </c>
      <c r="GT9" s="19">
        <v>2.093</v>
      </c>
      <c r="GU9" s="19">
        <v>1.978</v>
      </c>
      <c r="GV9" s="19">
        <v>2.08</v>
      </c>
      <c r="GW9" s="19">
        <v>2.032</v>
      </c>
      <c r="GX9" s="19">
        <v>1.8240000000000001</v>
      </c>
      <c r="GY9" s="19">
        <v>1.702</v>
      </c>
      <c r="GZ9" s="19">
        <v>1.631</v>
      </c>
      <c r="HA9" s="19">
        <v>1.4730000000000001</v>
      </c>
      <c r="HB9" s="76"/>
      <c r="HC9" s="15" t="s">
        <v>23</v>
      </c>
      <c r="HD9" s="19">
        <v>1.8879999999999999</v>
      </c>
      <c r="HE9" s="19">
        <v>2.085</v>
      </c>
      <c r="HF9" s="19">
        <v>1.9490000000000001</v>
      </c>
      <c r="HG9" s="19">
        <v>1.907</v>
      </c>
      <c r="HH9" s="19">
        <v>1.4079999999999999</v>
      </c>
      <c r="HI9" s="76"/>
      <c r="HJ9" s="76"/>
      <c r="HK9" s="76"/>
      <c r="HL9" s="76"/>
      <c r="HM9" s="76"/>
      <c r="HN9" s="76"/>
      <c r="HO9" s="76"/>
      <c r="HP9" s="76"/>
      <c r="HQ9" s="76"/>
      <c r="HR9" s="76"/>
      <c r="HS9" s="76"/>
      <c r="HT9" s="76"/>
      <c r="HU9" s="76"/>
      <c r="HV9" s="76"/>
      <c r="HW9" s="76"/>
      <c r="HX9" s="76"/>
      <c r="HY9" s="76"/>
      <c r="HZ9" s="76"/>
    </row>
    <row r="10" spans="1:234" ht="16">
      <c r="A10" s="15" t="s">
        <v>0</v>
      </c>
      <c r="B10" s="20">
        <v>2.5840000000000001</v>
      </c>
      <c r="C10" s="20">
        <v>2.722</v>
      </c>
      <c r="D10" s="20">
        <v>3.278</v>
      </c>
      <c r="E10" s="20">
        <v>2.2749999999999999</v>
      </c>
      <c r="F10" s="20">
        <v>2.2839999999999998</v>
      </c>
      <c r="G10" s="20">
        <v>2.2440000000000002</v>
      </c>
      <c r="H10" s="20">
        <v>2.3969999999999998</v>
      </c>
      <c r="I10" s="20">
        <v>2.464</v>
      </c>
      <c r="J10" s="20">
        <v>2.746</v>
      </c>
      <c r="K10" s="20">
        <v>2.5619999999999998</v>
      </c>
      <c r="L10" s="6"/>
      <c r="M10" s="15" t="s">
        <v>0</v>
      </c>
      <c r="N10" s="20">
        <v>2.81</v>
      </c>
      <c r="O10" s="20">
        <v>2.5209999999999999</v>
      </c>
      <c r="P10" s="20">
        <v>2.2839999999999998</v>
      </c>
      <c r="Q10" s="20">
        <v>2.42</v>
      </c>
      <c r="R10" s="20">
        <v>2.2490000000000001</v>
      </c>
      <c r="S10" s="20">
        <v>2.39</v>
      </c>
      <c r="T10" s="20">
        <v>2.48</v>
      </c>
      <c r="U10" s="20">
        <v>2.3879999999999999</v>
      </c>
      <c r="V10" s="20">
        <v>2.3450000000000002</v>
      </c>
      <c r="W10" s="20">
        <v>2.3620000000000001</v>
      </c>
      <c r="X10" s="20">
        <v>2.3570000000000002</v>
      </c>
      <c r="Y10" s="6"/>
      <c r="Z10" s="15" t="s">
        <v>0</v>
      </c>
      <c r="AA10" s="19">
        <v>2.7109999999999999</v>
      </c>
      <c r="AB10" s="19">
        <v>2.6629999999999998</v>
      </c>
      <c r="AC10" s="111" t="s">
        <v>145</v>
      </c>
      <c r="AD10" s="19">
        <v>3.0990000000000002</v>
      </c>
      <c r="AE10" s="19">
        <v>2.6880000000000002</v>
      </c>
      <c r="AF10" s="19">
        <v>2.9809999999999999</v>
      </c>
      <c r="AG10" s="19">
        <v>3.085</v>
      </c>
      <c r="AH10" s="19">
        <v>2.9670000000000001</v>
      </c>
      <c r="AI10" s="19">
        <v>2.677</v>
      </c>
      <c r="AJ10" s="19">
        <v>2.7949999999999999</v>
      </c>
      <c r="AK10" s="19">
        <v>2.6429999999999998</v>
      </c>
      <c r="AL10" s="19">
        <v>2.63</v>
      </c>
      <c r="AM10" s="19">
        <v>6.2069999999999999</v>
      </c>
      <c r="AN10" s="19">
        <v>2.69</v>
      </c>
      <c r="AO10" s="19">
        <v>2.6360000000000001</v>
      </c>
      <c r="AP10" s="19">
        <v>2.7559999999999998</v>
      </c>
      <c r="AQ10" s="19">
        <v>2.6389999999999998</v>
      </c>
      <c r="AR10" s="19">
        <v>2.7959999999999998</v>
      </c>
      <c r="AS10" s="19">
        <v>2.8260000000000001</v>
      </c>
      <c r="AT10" s="19">
        <v>2.839</v>
      </c>
      <c r="AU10" s="19">
        <v>2.6339999999999999</v>
      </c>
      <c r="AV10" s="19">
        <v>2.903</v>
      </c>
      <c r="AW10" s="19">
        <v>2.9860000000000002</v>
      </c>
      <c r="AX10" s="19">
        <v>2.8730000000000002</v>
      </c>
      <c r="AY10" s="19">
        <v>3.843</v>
      </c>
      <c r="AZ10" s="9"/>
      <c r="BA10" s="15" t="s">
        <v>0</v>
      </c>
      <c r="BB10" s="19">
        <v>2.464</v>
      </c>
      <c r="BC10" s="19">
        <v>2.33</v>
      </c>
      <c r="BD10" s="19">
        <v>2.2480000000000002</v>
      </c>
      <c r="BE10" s="19">
        <v>2.2589999999999999</v>
      </c>
      <c r="BF10" s="19">
        <v>2.2599999999999998</v>
      </c>
      <c r="BG10" s="19">
        <v>2.5609999999999999</v>
      </c>
      <c r="BH10" s="19">
        <v>2.9940000000000002</v>
      </c>
      <c r="BI10" s="19">
        <v>2.2949999999999999</v>
      </c>
      <c r="BJ10" s="19">
        <v>3.0339999999999998</v>
      </c>
      <c r="BK10" s="19">
        <v>3.35</v>
      </c>
      <c r="BL10" s="19">
        <v>2.8109999999999999</v>
      </c>
      <c r="BM10" s="19">
        <v>2.222</v>
      </c>
      <c r="BN10" s="19">
        <v>2.3439999999999999</v>
      </c>
      <c r="BO10" s="19">
        <v>2.355</v>
      </c>
      <c r="BP10" s="19">
        <v>2.3719999999999999</v>
      </c>
      <c r="BQ10" s="19">
        <v>2.6059999999999999</v>
      </c>
      <c r="BR10" s="19">
        <v>2.5009999999999999</v>
      </c>
      <c r="BS10" s="19">
        <v>3.5760000000000001</v>
      </c>
      <c r="BT10" s="19">
        <v>2.5609999999999999</v>
      </c>
      <c r="BU10" s="19">
        <v>2.4870000000000001</v>
      </c>
      <c r="BV10" s="19">
        <v>2.887</v>
      </c>
      <c r="BW10" s="19">
        <v>2.9929999999999999</v>
      </c>
      <c r="BX10" s="19">
        <v>2.5299999999999998</v>
      </c>
      <c r="BY10" s="19">
        <v>2.286</v>
      </c>
      <c r="BZ10" s="19">
        <v>2.7109999999999999</v>
      </c>
      <c r="CA10" s="19">
        <v>2.4540000000000002</v>
      </c>
      <c r="CB10" s="19">
        <v>2.1960000000000002</v>
      </c>
      <c r="CC10" s="19">
        <v>2.246</v>
      </c>
      <c r="CD10" s="19">
        <v>2.7269999999999999</v>
      </c>
      <c r="CE10" s="19">
        <v>2.6139999999999999</v>
      </c>
      <c r="CF10" s="19">
        <v>2.2000000000000002</v>
      </c>
      <c r="CG10" s="19">
        <v>2.2610000000000001</v>
      </c>
      <c r="CH10" s="19">
        <v>2.4820000000000002</v>
      </c>
      <c r="CI10" s="19">
        <v>2.3620000000000001</v>
      </c>
      <c r="CJ10" s="19">
        <v>2.2469999999999999</v>
      </c>
      <c r="CK10" s="19">
        <v>2.2810000000000001</v>
      </c>
      <c r="CL10" s="19">
        <v>2.3879999999999999</v>
      </c>
      <c r="CM10" s="19">
        <v>2.4660000000000002</v>
      </c>
      <c r="CN10" s="19">
        <v>2.8839999999999999</v>
      </c>
      <c r="CO10" s="19">
        <v>2.2679999999999998</v>
      </c>
      <c r="CP10" s="19">
        <v>2.3170000000000002</v>
      </c>
      <c r="CQ10" s="19">
        <v>2.306</v>
      </c>
      <c r="CR10" s="19">
        <v>2.2200000000000002</v>
      </c>
      <c r="CS10" s="19">
        <v>2.294</v>
      </c>
      <c r="CT10" s="19">
        <v>2.399</v>
      </c>
      <c r="CU10" s="19">
        <v>2.4529999999999998</v>
      </c>
      <c r="CV10" s="19">
        <v>2.3170000000000002</v>
      </c>
      <c r="CW10" s="19">
        <v>2.431</v>
      </c>
      <c r="CX10" s="19">
        <v>2.4550000000000001</v>
      </c>
      <c r="CY10" s="19">
        <v>2.33</v>
      </c>
      <c r="CZ10" s="19">
        <v>2.42</v>
      </c>
      <c r="DA10" s="19">
        <v>2.3130000000000002</v>
      </c>
      <c r="DB10" s="19">
        <v>2.4500000000000002</v>
      </c>
      <c r="DC10" s="19">
        <v>2.3199999999999998</v>
      </c>
      <c r="DD10" s="19">
        <v>2.5579999999999998</v>
      </c>
      <c r="DE10" s="19">
        <v>2.4980000000000002</v>
      </c>
      <c r="DF10" s="7"/>
      <c r="DG10" s="15" t="s">
        <v>0</v>
      </c>
      <c r="DH10" s="23">
        <v>2.754</v>
      </c>
      <c r="DI10" s="23">
        <v>2.4319999999999999</v>
      </c>
      <c r="DJ10" s="23">
        <v>2.7330000000000001</v>
      </c>
      <c r="DK10" s="23">
        <v>2.1619999999999999</v>
      </c>
      <c r="DL10" s="23">
        <v>2.17</v>
      </c>
      <c r="DM10" s="23">
        <v>2.4940000000000002</v>
      </c>
      <c r="DN10" s="23">
        <v>2.2909999999999999</v>
      </c>
      <c r="DO10" s="23">
        <v>2.2799999999999998</v>
      </c>
      <c r="DP10" s="23">
        <v>2.2679999999999998</v>
      </c>
      <c r="DQ10" s="23">
        <v>2.2480000000000002</v>
      </c>
      <c r="DR10" s="23">
        <v>2.4359999999999999</v>
      </c>
      <c r="DS10" s="23">
        <v>2.3580000000000001</v>
      </c>
      <c r="DT10" s="23">
        <v>2.3780000000000001</v>
      </c>
      <c r="DU10" s="23">
        <v>2.3130000000000002</v>
      </c>
      <c r="DV10" s="23">
        <v>2.3889999999999998</v>
      </c>
      <c r="DW10" s="23">
        <v>2.8610000000000002</v>
      </c>
      <c r="DX10" s="23">
        <v>2.7309999999999999</v>
      </c>
      <c r="DY10" s="23">
        <v>2.3119999999999998</v>
      </c>
      <c r="DZ10" s="23">
        <v>2.4039999999999999</v>
      </c>
      <c r="EA10" s="23">
        <v>2.3769999999999998</v>
      </c>
      <c r="EB10" s="23">
        <v>2.306</v>
      </c>
      <c r="EC10" s="23">
        <v>2.6720000000000002</v>
      </c>
      <c r="ED10" s="23">
        <v>2.4159999999999999</v>
      </c>
      <c r="EE10" s="23">
        <v>2.3340000000000001</v>
      </c>
      <c r="EF10" s="23">
        <v>2.262</v>
      </c>
      <c r="EG10" s="23">
        <v>2.3090000000000002</v>
      </c>
      <c r="EH10" s="23">
        <v>2.3079999999999998</v>
      </c>
      <c r="EI10" s="23">
        <v>2.411</v>
      </c>
      <c r="EJ10" s="23">
        <v>2.2869999999999999</v>
      </c>
      <c r="EK10" s="23">
        <v>2.2120000000000002</v>
      </c>
      <c r="EL10" s="23">
        <v>2.4319999999999999</v>
      </c>
      <c r="EM10" s="23">
        <v>2.2909999999999999</v>
      </c>
      <c r="EN10" s="23">
        <v>2.4830000000000001</v>
      </c>
      <c r="EO10" s="23">
        <v>2.29</v>
      </c>
      <c r="EP10" s="23">
        <v>2.2429999999999999</v>
      </c>
      <c r="EQ10" s="23">
        <v>2.2549999999999999</v>
      </c>
      <c r="ER10" s="23">
        <v>2.2850000000000001</v>
      </c>
      <c r="ES10" s="23">
        <v>2.194</v>
      </c>
      <c r="ET10" s="23">
        <v>2.536</v>
      </c>
      <c r="EU10" s="23">
        <v>2.391</v>
      </c>
      <c r="EV10" s="23">
        <v>2.3620000000000001</v>
      </c>
      <c r="EW10" s="23">
        <v>2.371</v>
      </c>
      <c r="EX10" s="23">
        <v>2.7029999999999998</v>
      </c>
      <c r="EY10" s="23">
        <v>2.722</v>
      </c>
      <c r="EZ10" s="23">
        <v>3.1989999999999998</v>
      </c>
      <c r="FA10" s="23">
        <v>2.6669999999999998</v>
      </c>
      <c r="FB10" s="23">
        <v>3.0230000000000001</v>
      </c>
      <c r="FC10" s="23">
        <v>2.367</v>
      </c>
      <c r="FD10" s="23">
        <v>2.4689999999999999</v>
      </c>
      <c r="FE10" s="23">
        <v>2.3809999999999998</v>
      </c>
      <c r="FF10" s="23">
        <v>2.4079999999999999</v>
      </c>
      <c r="FG10" s="23">
        <v>2.4089999999999998</v>
      </c>
      <c r="FH10" s="23">
        <v>2.7320000000000002</v>
      </c>
      <c r="FI10" s="23">
        <v>4.2039999999999997</v>
      </c>
      <c r="FJ10" s="23">
        <v>2.4529999999999998</v>
      </c>
      <c r="FK10" s="23">
        <v>3.625</v>
      </c>
      <c r="FL10" s="23">
        <v>2.7530000000000001</v>
      </c>
      <c r="FM10" s="23">
        <v>2.706</v>
      </c>
      <c r="FN10" s="23">
        <v>2.5979999999999999</v>
      </c>
      <c r="FO10" s="23">
        <v>2.4660000000000002</v>
      </c>
      <c r="FP10" s="23">
        <v>2.4889999999999999</v>
      </c>
      <c r="FQ10" s="23">
        <v>2.5619999999999998</v>
      </c>
      <c r="FR10" s="23">
        <v>2.536</v>
      </c>
      <c r="FS10" s="23">
        <v>2.4060000000000001</v>
      </c>
      <c r="FT10" s="76"/>
      <c r="FU10" s="15" t="s">
        <v>0</v>
      </c>
      <c r="FV10" s="19">
        <v>2.335</v>
      </c>
      <c r="FW10" s="19">
        <v>2.4540000000000002</v>
      </c>
      <c r="FX10" s="19">
        <v>2.4590000000000001</v>
      </c>
      <c r="FY10" s="19">
        <v>2.3319999999999999</v>
      </c>
      <c r="FZ10" s="19">
        <v>2.3460000000000001</v>
      </c>
      <c r="GA10" s="19">
        <v>2.4129999999999998</v>
      </c>
      <c r="GB10" s="19">
        <v>2.1909999999999998</v>
      </c>
      <c r="GC10" s="19">
        <v>2.2839999999999998</v>
      </c>
      <c r="GD10" s="19">
        <v>2.8</v>
      </c>
      <c r="GE10" s="19">
        <v>2.4569999999999999</v>
      </c>
      <c r="GF10" s="19">
        <v>2.3109999999999999</v>
      </c>
      <c r="GG10" s="19">
        <v>2.343</v>
      </c>
      <c r="GH10" s="19">
        <v>2.2559999999999998</v>
      </c>
      <c r="GI10" s="19">
        <v>2.3279999999999998</v>
      </c>
      <c r="GJ10" s="19">
        <v>2.464</v>
      </c>
      <c r="GK10" s="19">
        <v>2.9620000000000002</v>
      </c>
      <c r="GL10" s="19">
        <v>2.9329999999999998</v>
      </c>
      <c r="GM10" s="19">
        <v>2.5739999999999998</v>
      </c>
      <c r="GN10" s="19">
        <v>2.7</v>
      </c>
      <c r="GO10" s="19">
        <v>2.863</v>
      </c>
      <c r="GP10" s="19">
        <v>2.66</v>
      </c>
      <c r="GQ10" s="19">
        <v>2.6960000000000002</v>
      </c>
      <c r="GR10" s="19">
        <v>2.4980000000000002</v>
      </c>
      <c r="GS10" s="19">
        <v>2.5720000000000001</v>
      </c>
      <c r="GT10" s="19">
        <v>2.694</v>
      </c>
      <c r="GU10" s="19">
        <v>2.9390000000000001</v>
      </c>
      <c r="GV10" s="19">
        <v>2.7930000000000001</v>
      </c>
      <c r="GW10" s="19">
        <v>2.6970000000000001</v>
      </c>
      <c r="GX10" s="19">
        <v>2.742</v>
      </c>
      <c r="GY10" s="19">
        <v>2.8969999999999998</v>
      </c>
      <c r="GZ10" s="19">
        <v>2.625</v>
      </c>
      <c r="HA10" s="19">
        <v>2.7320000000000002</v>
      </c>
      <c r="HB10" s="76"/>
      <c r="HC10" s="15" t="s">
        <v>0</v>
      </c>
      <c r="HD10" s="19">
        <v>2.919</v>
      </c>
      <c r="HE10" s="19">
        <v>2.8330000000000002</v>
      </c>
      <c r="HF10" s="19">
        <v>3.0369999999999999</v>
      </c>
      <c r="HG10" s="19">
        <v>3.1469999999999998</v>
      </c>
      <c r="HH10" s="19">
        <v>2.915</v>
      </c>
      <c r="HI10" s="76"/>
      <c r="HJ10" s="76"/>
      <c r="HK10" s="76"/>
      <c r="HL10" s="76"/>
      <c r="HM10" s="76"/>
      <c r="HN10" s="76"/>
      <c r="HO10" s="76"/>
      <c r="HP10" s="76"/>
      <c r="HQ10" s="76"/>
      <c r="HR10" s="76"/>
      <c r="HS10" s="76"/>
      <c r="HT10" s="76"/>
      <c r="HU10" s="76"/>
      <c r="HV10" s="76"/>
      <c r="HW10" s="76"/>
      <c r="HX10" s="76"/>
      <c r="HY10" s="76"/>
      <c r="HZ10" s="76"/>
    </row>
    <row r="11" spans="1:234" ht="16">
      <c r="A11" s="15" t="s">
        <v>1</v>
      </c>
      <c r="B11" s="111" t="s">
        <v>145</v>
      </c>
      <c r="C11" s="111" t="s">
        <v>145</v>
      </c>
      <c r="D11" s="111" t="s">
        <v>145</v>
      </c>
      <c r="E11" s="111" t="s">
        <v>145</v>
      </c>
      <c r="F11" s="111" t="s">
        <v>145</v>
      </c>
      <c r="G11" s="111" t="s">
        <v>145</v>
      </c>
      <c r="H11" s="111" t="s">
        <v>145</v>
      </c>
      <c r="I11" s="111" t="s">
        <v>145</v>
      </c>
      <c r="J11" s="111" t="s">
        <v>145</v>
      </c>
      <c r="K11" s="111" t="s">
        <v>145</v>
      </c>
      <c r="L11" s="6"/>
      <c r="M11" s="15" t="s">
        <v>1</v>
      </c>
      <c r="N11" s="111" t="s">
        <v>145</v>
      </c>
      <c r="O11" s="111" t="s">
        <v>145</v>
      </c>
      <c r="P11" s="111" t="s">
        <v>145</v>
      </c>
      <c r="Q11" s="111" t="s">
        <v>145</v>
      </c>
      <c r="R11" s="111" t="s">
        <v>145</v>
      </c>
      <c r="S11" s="111" t="s">
        <v>145</v>
      </c>
      <c r="T11" s="111" t="s">
        <v>145</v>
      </c>
      <c r="U11" s="111" t="s">
        <v>145</v>
      </c>
      <c r="V11" s="111" t="s">
        <v>145</v>
      </c>
      <c r="W11" s="111" t="s">
        <v>145</v>
      </c>
      <c r="X11" s="111" t="s">
        <v>145</v>
      </c>
      <c r="Y11" s="6"/>
      <c r="Z11" s="15" t="s">
        <v>1</v>
      </c>
      <c r="AA11" s="19">
        <v>6.4000000000000001E-2</v>
      </c>
      <c r="AB11" s="19">
        <v>7.2999999999999995E-2</v>
      </c>
      <c r="AC11" s="19">
        <v>5.6000000000000001E-2</v>
      </c>
      <c r="AD11" s="19">
        <v>9.8000000000000004E-2</v>
      </c>
      <c r="AE11" s="19">
        <v>7.2999999999999995E-2</v>
      </c>
      <c r="AF11" s="19">
        <v>7.5999999999999998E-2</v>
      </c>
      <c r="AG11" s="19">
        <v>7.8E-2</v>
      </c>
      <c r="AH11" s="19">
        <v>4.3999999999999997E-2</v>
      </c>
      <c r="AI11" s="19">
        <v>3.9E-2</v>
      </c>
      <c r="AJ11" s="19">
        <v>4.5999999999999999E-2</v>
      </c>
      <c r="AK11" s="19">
        <v>3.4000000000000002E-2</v>
      </c>
      <c r="AL11" s="19">
        <v>0.01</v>
      </c>
      <c r="AM11" s="19">
        <v>0.13600000000000001</v>
      </c>
      <c r="AN11" s="19">
        <v>4.3999999999999997E-2</v>
      </c>
      <c r="AO11" s="19">
        <v>2.9000000000000001E-2</v>
      </c>
      <c r="AP11" s="19">
        <v>4.3999999999999997E-2</v>
      </c>
      <c r="AQ11" s="19">
        <v>4.9000000000000002E-2</v>
      </c>
      <c r="AR11" s="111" t="s">
        <v>145</v>
      </c>
      <c r="AS11" s="19">
        <v>6.6000000000000003E-2</v>
      </c>
      <c r="AT11" s="111" t="s">
        <v>145</v>
      </c>
      <c r="AU11" s="19">
        <v>2.4E-2</v>
      </c>
      <c r="AV11" s="19">
        <v>6.8000000000000005E-2</v>
      </c>
      <c r="AW11" s="19">
        <v>8.3000000000000004E-2</v>
      </c>
      <c r="AX11" s="19">
        <v>2.1999999999999999E-2</v>
      </c>
      <c r="AY11" s="19">
        <v>0.107</v>
      </c>
      <c r="AZ11" s="9"/>
      <c r="BA11" s="15" t="s">
        <v>1</v>
      </c>
      <c r="BB11" s="111" t="s">
        <v>145</v>
      </c>
      <c r="BC11" s="111" t="s">
        <v>145</v>
      </c>
      <c r="BD11" s="111" t="s">
        <v>145</v>
      </c>
      <c r="BE11" s="111" t="s">
        <v>145</v>
      </c>
      <c r="BF11" s="111" t="s">
        <v>145</v>
      </c>
      <c r="BG11" s="111" t="s">
        <v>145</v>
      </c>
      <c r="BH11" s="111" t="s">
        <v>145</v>
      </c>
      <c r="BI11" s="111" t="s">
        <v>145</v>
      </c>
      <c r="BJ11" s="111" t="s">
        <v>145</v>
      </c>
      <c r="BK11" s="111" t="s">
        <v>145</v>
      </c>
      <c r="BL11" s="111" t="s">
        <v>145</v>
      </c>
      <c r="BM11" s="111" t="s">
        <v>145</v>
      </c>
      <c r="BN11" s="111" t="s">
        <v>145</v>
      </c>
      <c r="BO11" s="111" t="s">
        <v>145</v>
      </c>
      <c r="BP11" s="111" t="s">
        <v>145</v>
      </c>
      <c r="BQ11" s="111" t="s">
        <v>145</v>
      </c>
      <c r="BR11" s="111" t="s">
        <v>145</v>
      </c>
      <c r="BS11" s="111" t="s">
        <v>145</v>
      </c>
      <c r="BT11" s="111" t="s">
        <v>145</v>
      </c>
      <c r="BU11" s="111" t="s">
        <v>145</v>
      </c>
      <c r="BV11" s="111" t="s">
        <v>145</v>
      </c>
      <c r="BW11" s="111" t="s">
        <v>145</v>
      </c>
      <c r="BX11" s="111" t="s">
        <v>145</v>
      </c>
      <c r="BY11" s="111" t="s">
        <v>145</v>
      </c>
      <c r="BZ11" s="111" t="s">
        <v>145</v>
      </c>
      <c r="CA11" s="111" t="s">
        <v>145</v>
      </c>
      <c r="CB11" s="111" t="s">
        <v>145</v>
      </c>
      <c r="CC11" s="111" t="s">
        <v>145</v>
      </c>
      <c r="CD11" s="111" t="s">
        <v>145</v>
      </c>
      <c r="CE11" s="111" t="s">
        <v>145</v>
      </c>
      <c r="CF11" s="111" t="s">
        <v>145</v>
      </c>
      <c r="CG11" s="111" t="s">
        <v>145</v>
      </c>
      <c r="CH11" s="111" t="s">
        <v>145</v>
      </c>
      <c r="CI11" s="111" t="s">
        <v>145</v>
      </c>
      <c r="CJ11" s="111" t="s">
        <v>145</v>
      </c>
      <c r="CK11" s="111" t="s">
        <v>145</v>
      </c>
      <c r="CL11" s="111" t="s">
        <v>145</v>
      </c>
      <c r="CM11" s="111" t="s">
        <v>145</v>
      </c>
      <c r="CN11" s="111" t="s">
        <v>145</v>
      </c>
      <c r="CO11" s="111" t="s">
        <v>145</v>
      </c>
      <c r="CP11" s="111" t="s">
        <v>145</v>
      </c>
      <c r="CQ11" s="111" t="s">
        <v>145</v>
      </c>
      <c r="CR11" s="111" t="s">
        <v>145</v>
      </c>
      <c r="CS11" s="111" t="s">
        <v>145</v>
      </c>
      <c r="CT11" s="111" t="s">
        <v>145</v>
      </c>
      <c r="CU11" s="111" t="s">
        <v>145</v>
      </c>
      <c r="CV11" s="111" t="s">
        <v>145</v>
      </c>
      <c r="CW11" s="111" t="s">
        <v>145</v>
      </c>
      <c r="CX11" s="111" t="s">
        <v>145</v>
      </c>
      <c r="CY11" s="111" t="s">
        <v>145</v>
      </c>
      <c r="CZ11" s="111" t="s">
        <v>145</v>
      </c>
      <c r="DA11" s="111" t="s">
        <v>145</v>
      </c>
      <c r="DB11" s="111" t="s">
        <v>145</v>
      </c>
      <c r="DC11" s="111" t="s">
        <v>145</v>
      </c>
      <c r="DD11" s="111" t="s">
        <v>145</v>
      </c>
      <c r="DE11" s="111" t="s">
        <v>145</v>
      </c>
      <c r="DF11" s="7"/>
      <c r="DG11" s="15" t="s">
        <v>1</v>
      </c>
      <c r="DH11" s="111" t="s">
        <v>145</v>
      </c>
      <c r="DI11" s="111" t="s">
        <v>145</v>
      </c>
      <c r="DJ11" s="111" t="s">
        <v>145</v>
      </c>
      <c r="DK11" s="111" t="s">
        <v>145</v>
      </c>
      <c r="DL11" s="111" t="s">
        <v>145</v>
      </c>
      <c r="DM11" s="111" t="s">
        <v>145</v>
      </c>
      <c r="DN11" s="111" t="s">
        <v>145</v>
      </c>
      <c r="DO11" s="111" t="s">
        <v>145</v>
      </c>
      <c r="DP11" s="111" t="s">
        <v>145</v>
      </c>
      <c r="DQ11" s="111" t="s">
        <v>145</v>
      </c>
      <c r="DR11" s="111" t="s">
        <v>145</v>
      </c>
      <c r="DS11" s="111" t="s">
        <v>145</v>
      </c>
      <c r="DT11" s="111" t="s">
        <v>145</v>
      </c>
      <c r="DU11" s="111" t="s">
        <v>145</v>
      </c>
      <c r="DV11" s="111" t="s">
        <v>145</v>
      </c>
      <c r="DW11" s="111" t="s">
        <v>145</v>
      </c>
      <c r="DX11" s="111" t="s">
        <v>145</v>
      </c>
      <c r="DY11" s="111" t="s">
        <v>145</v>
      </c>
      <c r="DZ11" s="111" t="s">
        <v>145</v>
      </c>
      <c r="EA11" s="111" t="s">
        <v>145</v>
      </c>
      <c r="EB11" s="111" t="s">
        <v>145</v>
      </c>
      <c r="EC11" s="111" t="s">
        <v>145</v>
      </c>
      <c r="ED11" s="111" t="s">
        <v>145</v>
      </c>
      <c r="EE11" s="111" t="s">
        <v>145</v>
      </c>
      <c r="EF11" s="111" t="s">
        <v>145</v>
      </c>
      <c r="EG11" s="111" t="s">
        <v>145</v>
      </c>
      <c r="EH11" s="111" t="s">
        <v>145</v>
      </c>
      <c r="EI11" s="111" t="s">
        <v>145</v>
      </c>
      <c r="EJ11" s="111" t="s">
        <v>145</v>
      </c>
      <c r="EK11" s="111" t="s">
        <v>145</v>
      </c>
      <c r="EL11" s="111" t="s">
        <v>145</v>
      </c>
      <c r="EM11" s="111" t="s">
        <v>145</v>
      </c>
      <c r="EN11" s="111" t="s">
        <v>145</v>
      </c>
      <c r="EO11" s="111" t="s">
        <v>145</v>
      </c>
      <c r="EP11" s="111" t="s">
        <v>145</v>
      </c>
      <c r="EQ11" s="111" t="s">
        <v>145</v>
      </c>
      <c r="ER11" s="111" t="s">
        <v>145</v>
      </c>
      <c r="ES11" s="111" t="s">
        <v>145</v>
      </c>
      <c r="ET11" s="111" t="s">
        <v>145</v>
      </c>
      <c r="EU11" s="111" t="s">
        <v>145</v>
      </c>
      <c r="EV11" s="111" t="s">
        <v>145</v>
      </c>
      <c r="EW11" s="111" t="s">
        <v>145</v>
      </c>
      <c r="EX11" s="111" t="s">
        <v>145</v>
      </c>
      <c r="EY11" s="111" t="s">
        <v>145</v>
      </c>
      <c r="EZ11" s="111" t="s">
        <v>145</v>
      </c>
      <c r="FA11" s="111" t="s">
        <v>145</v>
      </c>
      <c r="FB11" s="111" t="s">
        <v>145</v>
      </c>
      <c r="FC11" s="111" t="s">
        <v>145</v>
      </c>
      <c r="FD11" s="111" t="s">
        <v>145</v>
      </c>
      <c r="FE11" s="111" t="s">
        <v>145</v>
      </c>
      <c r="FF11" s="111" t="s">
        <v>145</v>
      </c>
      <c r="FG11" s="111" t="s">
        <v>145</v>
      </c>
      <c r="FH11" s="111" t="s">
        <v>145</v>
      </c>
      <c r="FI11" s="111" t="s">
        <v>145</v>
      </c>
      <c r="FJ11" s="111" t="s">
        <v>145</v>
      </c>
      <c r="FK11" s="111" t="s">
        <v>145</v>
      </c>
      <c r="FL11" s="111" t="s">
        <v>145</v>
      </c>
      <c r="FM11" s="111" t="s">
        <v>145</v>
      </c>
      <c r="FN11" s="111" t="s">
        <v>145</v>
      </c>
      <c r="FO11" s="111" t="s">
        <v>145</v>
      </c>
      <c r="FP11" s="111" t="s">
        <v>145</v>
      </c>
      <c r="FQ11" s="111" t="s">
        <v>145</v>
      </c>
      <c r="FR11" s="111" t="s">
        <v>145</v>
      </c>
      <c r="FS11" s="111" t="s">
        <v>145</v>
      </c>
      <c r="FT11" s="76"/>
      <c r="FU11" s="15" t="s">
        <v>1</v>
      </c>
      <c r="FV11" s="111" t="s">
        <v>145</v>
      </c>
      <c r="FW11" s="111" t="s">
        <v>145</v>
      </c>
      <c r="FX11" s="111" t="s">
        <v>145</v>
      </c>
      <c r="FY11" s="111" t="s">
        <v>145</v>
      </c>
      <c r="FZ11" s="111" t="s">
        <v>145</v>
      </c>
      <c r="GA11" s="111" t="s">
        <v>145</v>
      </c>
      <c r="GB11" s="111" t="s">
        <v>145</v>
      </c>
      <c r="GC11" s="111" t="s">
        <v>145</v>
      </c>
      <c r="GD11" s="111" t="s">
        <v>145</v>
      </c>
      <c r="GE11" s="111" t="s">
        <v>145</v>
      </c>
      <c r="GF11" s="111" t="s">
        <v>145</v>
      </c>
      <c r="GG11" s="111" t="s">
        <v>145</v>
      </c>
      <c r="GH11" s="111" t="s">
        <v>145</v>
      </c>
      <c r="GI11" s="111" t="s">
        <v>145</v>
      </c>
      <c r="GJ11" s="111" t="s">
        <v>145</v>
      </c>
      <c r="GK11" s="111" t="s">
        <v>145</v>
      </c>
      <c r="GL11" s="111" t="s">
        <v>145</v>
      </c>
      <c r="GM11" s="111" t="s">
        <v>145</v>
      </c>
      <c r="GN11" s="111" t="s">
        <v>145</v>
      </c>
      <c r="GO11" s="111" t="s">
        <v>145</v>
      </c>
      <c r="GP11" s="111" t="s">
        <v>145</v>
      </c>
      <c r="GQ11" s="111" t="s">
        <v>145</v>
      </c>
      <c r="GR11" s="111" t="s">
        <v>145</v>
      </c>
      <c r="GS11" s="111" t="s">
        <v>145</v>
      </c>
      <c r="GT11" s="111" t="s">
        <v>145</v>
      </c>
      <c r="GU11" s="111" t="s">
        <v>145</v>
      </c>
      <c r="GV11" s="111" t="s">
        <v>145</v>
      </c>
      <c r="GW11" s="111" t="s">
        <v>145</v>
      </c>
      <c r="GX11" s="111" t="s">
        <v>145</v>
      </c>
      <c r="GY11" s="111" t="s">
        <v>145</v>
      </c>
      <c r="GZ11" s="111" t="s">
        <v>145</v>
      </c>
      <c r="HA11" s="111" t="s">
        <v>145</v>
      </c>
      <c r="HB11" s="76"/>
      <c r="HC11" s="15" t="s">
        <v>1</v>
      </c>
      <c r="HD11" s="19">
        <v>6.8000000000000005E-2</v>
      </c>
      <c r="HE11" s="19">
        <v>6.0999999999999999E-2</v>
      </c>
      <c r="HF11" s="19">
        <v>6.3E-2</v>
      </c>
      <c r="HG11" s="19">
        <v>4.5999999999999999E-2</v>
      </c>
      <c r="HH11" s="19">
        <v>8.1000000000000003E-2</v>
      </c>
      <c r="HI11" s="76"/>
      <c r="HJ11" s="76"/>
      <c r="HK11" s="76"/>
      <c r="HL11" s="76"/>
      <c r="HM11" s="76"/>
      <c r="HN11" s="76"/>
      <c r="HO11" s="76"/>
      <c r="HP11" s="76"/>
      <c r="HQ11" s="76"/>
      <c r="HR11" s="76"/>
      <c r="HS11" s="76"/>
      <c r="HT11" s="76"/>
      <c r="HU11" s="76"/>
      <c r="HV11" s="76"/>
      <c r="HW11" s="76"/>
      <c r="HX11" s="76"/>
      <c r="HY11" s="76"/>
      <c r="HZ11" s="76"/>
    </row>
    <row r="12" spans="1:234" ht="16">
      <c r="A12" s="15" t="s">
        <v>2</v>
      </c>
      <c r="B12" s="20">
        <v>19.599</v>
      </c>
      <c r="C12" s="20">
        <v>19.558</v>
      </c>
      <c r="D12" s="20">
        <v>20.47</v>
      </c>
      <c r="E12" s="20">
        <v>19.38</v>
      </c>
      <c r="F12" s="20">
        <v>19.478000000000002</v>
      </c>
      <c r="G12" s="20">
        <v>19.399999999999999</v>
      </c>
      <c r="H12" s="20">
        <v>19.478999999999999</v>
      </c>
      <c r="I12" s="20">
        <v>19.646000000000001</v>
      </c>
      <c r="J12" s="20">
        <v>19.504999999999999</v>
      </c>
      <c r="K12" s="20">
        <v>19.739999999999998</v>
      </c>
      <c r="L12" s="6"/>
      <c r="M12" s="15" t="s">
        <v>2</v>
      </c>
      <c r="N12" s="20">
        <v>19.355</v>
      </c>
      <c r="O12" s="20">
        <v>19.207000000000001</v>
      </c>
      <c r="P12" s="20">
        <v>18.846</v>
      </c>
      <c r="Q12" s="20">
        <v>18.995000000000001</v>
      </c>
      <c r="R12" s="20">
        <v>19.07</v>
      </c>
      <c r="S12" s="20">
        <v>19.207999999999998</v>
      </c>
      <c r="T12" s="20">
        <v>18.998000000000001</v>
      </c>
      <c r="U12" s="20">
        <v>19.042000000000002</v>
      </c>
      <c r="V12" s="20">
        <v>19.061</v>
      </c>
      <c r="W12" s="20">
        <v>19.021000000000001</v>
      </c>
      <c r="X12" s="20">
        <v>19.064</v>
      </c>
      <c r="Y12" s="6"/>
      <c r="Z12" s="15" t="s">
        <v>2</v>
      </c>
      <c r="AA12" s="19">
        <v>18.888000000000002</v>
      </c>
      <c r="AB12" s="19">
        <v>18.608000000000001</v>
      </c>
      <c r="AC12" s="19">
        <v>18.547000000000001</v>
      </c>
      <c r="AD12" s="19">
        <v>18.446000000000002</v>
      </c>
      <c r="AE12" s="19">
        <v>18.405999999999999</v>
      </c>
      <c r="AF12" s="19">
        <v>18.859000000000002</v>
      </c>
      <c r="AG12" s="19">
        <v>18.805</v>
      </c>
      <c r="AH12" s="19">
        <v>18.704000000000001</v>
      </c>
      <c r="AI12" s="19">
        <v>18.661000000000001</v>
      </c>
      <c r="AJ12" s="19">
        <v>18.763000000000002</v>
      </c>
      <c r="AK12" s="19">
        <v>19.062999999999999</v>
      </c>
      <c r="AL12" s="19">
        <v>18.994</v>
      </c>
      <c r="AM12" s="19">
        <v>20.27</v>
      </c>
      <c r="AN12" s="19">
        <v>19.14</v>
      </c>
      <c r="AO12" s="19">
        <v>19.146999999999998</v>
      </c>
      <c r="AP12" s="19">
        <v>19.231000000000002</v>
      </c>
      <c r="AQ12" s="19">
        <v>19.2</v>
      </c>
      <c r="AR12" s="19">
        <v>19.058</v>
      </c>
      <c r="AS12" s="19">
        <v>18.84</v>
      </c>
      <c r="AT12" s="19">
        <v>18.477</v>
      </c>
      <c r="AU12" s="19">
        <v>18.747</v>
      </c>
      <c r="AV12" s="19">
        <v>18.425999999999998</v>
      </c>
      <c r="AW12" s="19">
        <v>18.701000000000001</v>
      </c>
      <c r="AX12" s="19">
        <v>18.689</v>
      </c>
      <c r="AY12" s="19">
        <v>19.093</v>
      </c>
      <c r="AZ12" s="9"/>
      <c r="BA12" s="15" t="s">
        <v>2</v>
      </c>
      <c r="BB12" s="19">
        <v>18.614000000000001</v>
      </c>
      <c r="BC12" s="19">
        <v>18.635999999999999</v>
      </c>
      <c r="BD12" s="19">
        <v>18.693000000000001</v>
      </c>
      <c r="BE12" s="19">
        <v>19.178999999999998</v>
      </c>
      <c r="BF12" s="19">
        <v>18.995999999999999</v>
      </c>
      <c r="BG12" s="19">
        <v>18.783000000000001</v>
      </c>
      <c r="BH12" s="19">
        <v>19.439</v>
      </c>
      <c r="BI12" s="19">
        <v>18.736999999999998</v>
      </c>
      <c r="BJ12" s="19">
        <v>18.893000000000001</v>
      </c>
      <c r="BK12" s="19">
        <v>19.696000000000002</v>
      </c>
      <c r="BL12" s="19">
        <v>19.199000000000002</v>
      </c>
      <c r="BM12" s="19">
        <v>18.795999999999999</v>
      </c>
      <c r="BN12" s="19">
        <v>18.655999999999999</v>
      </c>
      <c r="BO12" s="19">
        <v>18.692</v>
      </c>
      <c r="BP12" s="19">
        <v>18.823</v>
      </c>
      <c r="BQ12" s="19">
        <v>18.137</v>
      </c>
      <c r="BR12" s="19">
        <v>18.975999999999999</v>
      </c>
      <c r="BS12" s="19">
        <v>18.945</v>
      </c>
      <c r="BT12" s="19">
        <v>19.244</v>
      </c>
      <c r="BU12" s="19">
        <v>18.718</v>
      </c>
      <c r="BV12" s="19">
        <v>18.978000000000002</v>
      </c>
      <c r="BW12" s="19">
        <v>19.161999999999999</v>
      </c>
      <c r="BX12" s="19">
        <v>18.798999999999999</v>
      </c>
      <c r="BY12" s="19">
        <v>18.693999999999999</v>
      </c>
      <c r="BZ12" s="19">
        <v>19.693000000000001</v>
      </c>
      <c r="CA12" s="19">
        <v>18.888000000000002</v>
      </c>
      <c r="CB12" s="19">
        <v>18.954999999999998</v>
      </c>
      <c r="CC12" s="19">
        <v>19.338999999999999</v>
      </c>
      <c r="CD12" s="19">
        <v>19.239999999999998</v>
      </c>
      <c r="CE12" s="19">
        <v>19.074000000000002</v>
      </c>
      <c r="CF12" s="19">
        <v>18.748000000000001</v>
      </c>
      <c r="CG12" s="19">
        <v>19.013000000000002</v>
      </c>
      <c r="CH12" s="19">
        <v>18.882000000000001</v>
      </c>
      <c r="CI12" s="19">
        <v>18.408000000000001</v>
      </c>
      <c r="CJ12" s="19">
        <v>18.451000000000001</v>
      </c>
      <c r="CK12" s="19">
        <v>18.812000000000001</v>
      </c>
      <c r="CL12" s="19">
        <v>18.952000000000002</v>
      </c>
      <c r="CM12" s="19">
        <v>18.843</v>
      </c>
      <c r="CN12" s="19">
        <v>19.257999999999999</v>
      </c>
      <c r="CO12" s="19">
        <v>18.719000000000001</v>
      </c>
      <c r="CP12" s="19">
        <v>18.827000000000002</v>
      </c>
      <c r="CQ12" s="19">
        <v>18.885000000000002</v>
      </c>
      <c r="CR12" s="19">
        <v>18.866</v>
      </c>
      <c r="CS12" s="19">
        <v>18.888999999999999</v>
      </c>
      <c r="CT12" s="19">
        <v>18.795999999999999</v>
      </c>
      <c r="CU12" s="19">
        <v>19.388999999999999</v>
      </c>
      <c r="CV12" s="19">
        <v>18.564</v>
      </c>
      <c r="CW12" s="19">
        <v>18.768999999999998</v>
      </c>
      <c r="CX12" s="19">
        <v>18.718</v>
      </c>
      <c r="CY12" s="19">
        <v>19.193000000000001</v>
      </c>
      <c r="CZ12" s="19">
        <v>18.448</v>
      </c>
      <c r="DA12" s="19">
        <v>18.553999999999998</v>
      </c>
      <c r="DB12" s="19">
        <v>18.556999999999999</v>
      </c>
      <c r="DC12" s="19">
        <v>18.347000000000001</v>
      </c>
      <c r="DD12" s="19">
        <v>18.445</v>
      </c>
      <c r="DE12" s="19">
        <v>18.341999999999999</v>
      </c>
      <c r="DF12" s="7"/>
      <c r="DG12" s="15" t="s">
        <v>2</v>
      </c>
      <c r="DH12" s="23">
        <v>18.283000000000001</v>
      </c>
      <c r="DI12" s="23">
        <v>18.295000000000002</v>
      </c>
      <c r="DJ12" s="23">
        <v>18.454999999999998</v>
      </c>
      <c r="DK12" s="23">
        <v>18.489999999999998</v>
      </c>
      <c r="DL12" s="23">
        <v>18.62</v>
      </c>
      <c r="DM12" s="23">
        <v>19.02</v>
      </c>
      <c r="DN12" s="23">
        <v>18.454999999999998</v>
      </c>
      <c r="DO12" s="23">
        <v>18.459</v>
      </c>
      <c r="DP12" s="23">
        <v>18.265999999999998</v>
      </c>
      <c r="DQ12" s="23">
        <v>18.321000000000002</v>
      </c>
      <c r="DR12" s="23">
        <v>18.581</v>
      </c>
      <c r="DS12" s="23">
        <v>18.437999999999999</v>
      </c>
      <c r="DT12" s="23">
        <v>18.297000000000001</v>
      </c>
      <c r="DU12" s="23">
        <v>18.516999999999999</v>
      </c>
      <c r="DV12" s="23">
        <v>18.434000000000001</v>
      </c>
      <c r="DW12" s="23">
        <v>18.591999999999999</v>
      </c>
      <c r="DX12" s="23">
        <v>18.623000000000001</v>
      </c>
      <c r="DY12" s="23">
        <v>18.459</v>
      </c>
      <c r="DZ12" s="23">
        <v>18.611999999999998</v>
      </c>
      <c r="EA12" s="23">
        <v>18.63</v>
      </c>
      <c r="EB12" s="23">
        <v>18.771000000000001</v>
      </c>
      <c r="EC12" s="23">
        <v>18.716999999999999</v>
      </c>
      <c r="ED12" s="23">
        <v>18.823</v>
      </c>
      <c r="EE12" s="23">
        <v>18.759</v>
      </c>
      <c r="EF12" s="23">
        <v>18.613</v>
      </c>
      <c r="EG12" s="23">
        <v>19.021000000000001</v>
      </c>
      <c r="EH12" s="23">
        <v>19.015999999999998</v>
      </c>
      <c r="EI12" s="23">
        <v>19.068999999999999</v>
      </c>
      <c r="EJ12" s="23">
        <v>18.876000000000001</v>
      </c>
      <c r="EK12" s="23">
        <v>18.943999999999999</v>
      </c>
      <c r="EL12" s="23">
        <v>19.013999999999999</v>
      </c>
      <c r="EM12" s="23">
        <v>19.353999999999999</v>
      </c>
      <c r="EN12" s="23">
        <v>19.131</v>
      </c>
      <c r="EO12" s="23">
        <v>18.853999999999999</v>
      </c>
      <c r="EP12" s="23">
        <v>19.300999999999998</v>
      </c>
      <c r="EQ12" s="23">
        <v>18.983000000000001</v>
      </c>
      <c r="ER12" s="23">
        <v>18.405000000000001</v>
      </c>
      <c r="ES12" s="23">
        <v>18.702999999999999</v>
      </c>
      <c r="ET12" s="23">
        <v>18.957999999999998</v>
      </c>
      <c r="EU12" s="23">
        <v>18.984999999999999</v>
      </c>
      <c r="EV12" s="23">
        <v>18.815999999999999</v>
      </c>
      <c r="EW12" s="23">
        <v>18.706</v>
      </c>
      <c r="EX12" s="23">
        <v>18.835000000000001</v>
      </c>
      <c r="EY12" s="23">
        <v>19.024000000000001</v>
      </c>
      <c r="EZ12" s="23">
        <v>18.698</v>
      </c>
      <c r="FA12" s="23">
        <v>18.387</v>
      </c>
      <c r="FB12" s="23">
        <v>19.315999999999999</v>
      </c>
      <c r="FC12" s="23">
        <v>18.687999999999999</v>
      </c>
      <c r="FD12" s="23">
        <v>18.594000000000001</v>
      </c>
      <c r="FE12" s="23">
        <v>18.829999999999998</v>
      </c>
      <c r="FF12" s="23">
        <v>18.722000000000001</v>
      </c>
      <c r="FG12" s="23">
        <v>18.745000000000001</v>
      </c>
      <c r="FH12" s="23">
        <v>18.856000000000002</v>
      </c>
      <c r="FI12" s="23">
        <v>19.172999999999998</v>
      </c>
      <c r="FJ12" s="23">
        <v>18.734000000000002</v>
      </c>
      <c r="FK12" s="23">
        <v>19.425000000000001</v>
      </c>
      <c r="FL12" s="23">
        <v>18.978000000000002</v>
      </c>
      <c r="FM12" s="23">
        <v>19.119</v>
      </c>
      <c r="FN12" s="23">
        <v>18.625</v>
      </c>
      <c r="FO12" s="23">
        <v>18.684000000000001</v>
      </c>
      <c r="FP12" s="23">
        <v>18.47</v>
      </c>
      <c r="FQ12" s="23">
        <v>18.548999999999999</v>
      </c>
      <c r="FR12" s="23">
        <v>18.317</v>
      </c>
      <c r="FS12" s="23">
        <v>18.259</v>
      </c>
      <c r="FT12" s="76"/>
      <c r="FU12" s="15" t="s">
        <v>2</v>
      </c>
      <c r="FV12" s="19">
        <v>18.481000000000002</v>
      </c>
      <c r="FW12" s="19">
        <v>18.623000000000001</v>
      </c>
      <c r="FX12" s="19">
        <v>18.709</v>
      </c>
      <c r="FY12" s="19">
        <v>18.783000000000001</v>
      </c>
      <c r="FZ12" s="19">
        <v>18.832999999999998</v>
      </c>
      <c r="GA12" s="19">
        <v>18.782</v>
      </c>
      <c r="GB12" s="19">
        <v>18.702000000000002</v>
      </c>
      <c r="GC12" s="19">
        <v>19.042999999999999</v>
      </c>
      <c r="GD12" s="19">
        <v>18.957000000000001</v>
      </c>
      <c r="GE12" s="19">
        <v>18.952999999999999</v>
      </c>
      <c r="GF12" s="19">
        <v>18.885000000000002</v>
      </c>
      <c r="GG12" s="19">
        <v>18.774999999999999</v>
      </c>
      <c r="GH12" s="19">
        <v>18.8</v>
      </c>
      <c r="GI12" s="19">
        <v>18.757000000000001</v>
      </c>
      <c r="GJ12" s="19">
        <v>18.86</v>
      </c>
      <c r="GK12" s="19">
        <v>18.847999999999999</v>
      </c>
      <c r="GL12" s="19">
        <v>18.585999999999999</v>
      </c>
      <c r="GM12" s="19">
        <v>18.198</v>
      </c>
      <c r="GN12" s="19">
        <v>18.78</v>
      </c>
      <c r="GO12" s="19">
        <v>18.588000000000001</v>
      </c>
      <c r="GP12" s="19">
        <v>18.21</v>
      </c>
      <c r="GQ12" s="19">
        <v>18.425000000000001</v>
      </c>
      <c r="GR12" s="19">
        <v>18.369</v>
      </c>
      <c r="GS12" s="19">
        <v>18.347000000000001</v>
      </c>
      <c r="GT12" s="19">
        <v>18.184999999999999</v>
      </c>
      <c r="GU12" s="19">
        <v>18.692</v>
      </c>
      <c r="GV12" s="19">
        <v>18.452999999999999</v>
      </c>
      <c r="GW12" s="19">
        <v>18.234999999999999</v>
      </c>
      <c r="GX12" s="19">
        <v>18.154</v>
      </c>
      <c r="GY12" s="19">
        <v>18.234999999999999</v>
      </c>
      <c r="GZ12" s="19">
        <v>18.126999999999999</v>
      </c>
      <c r="HA12" s="19">
        <v>17.504999999999999</v>
      </c>
      <c r="HB12" s="76"/>
      <c r="HC12" s="15" t="s">
        <v>2</v>
      </c>
      <c r="HD12" s="19">
        <v>18.335999999999999</v>
      </c>
      <c r="HE12" s="19">
        <v>18.181000000000001</v>
      </c>
      <c r="HF12" s="19">
        <v>17.86</v>
      </c>
      <c r="HG12" s="19">
        <v>18.151</v>
      </c>
      <c r="HH12" s="19">
        <v>18.326000000000001</v>
      </c>
      <c r="HI12" s="76"/>
      <c r="HJ12" s="76"/>
      <c r="HK12" s="76"/>
      <c r="HL12" s="76"/>
      <c r="HM12" s="76"/>
      <c r="HN12" s="76"/>
      <c r="HO12" s="76"/>
      <c r="HP12" s="76"/>
      <c r="HQ12" s="76"/>
      <c r="HR12" s="76"/>
      <c r="HS12" s="76"/>
      <c r="HT12" s="76"/>
      <c r="HU12" s="76"/>
      <c r="HV12" s="76"/>
      <c r="HW12" s="76"/>
      <c r="HX12" s="76"/>
      <c r="HY12" s="76"/>
      <c r="HZ12" s="76"/>
    </row>
    <row r="13" spans="1:234" ht="16">
      <c r="A13" s="15" t="s">
        <v>3</v>
      </c>
      <c r="B13" s="20">
        <v>12.571</v>
      </c>
      <c r="C13" s="20">
        <v>12.196</v>
      </c>
      <c r="D13" s="20">
        <v>11.307</v>
      </c>
      <c r="E13" s="20">
        <v>12.635999999999999</v>
      </c>
      <c r="F13" s="20">
        <v>12.446</v>
      </c>
      <c r="G13" s="20">
        <v>12.696</v>
      </c>
      <c r="H13" s="20">
        <v>12.337999999999999</v>
      </c>
      <c r="I13" s="20">
        <v>12.287000000000001</v>
      </c>
      <c r="J13" s="20">
        <v>12.06</v>
      </c>
      <c r="K13" s="20">
        <v>12.218999999999999</v>
      </c>
      <c r="L13" s="6"/>
      <c r="M13" s="15" t="s">
        <v>3</v>
      </c>
      <c r="N13" s="20">
        <v>12.368</v>
      </c>
      <c r="O13" s="20">
        <v>12.436</v>
      </c>
      <c r="P13" s="20">
        <v>12.56</v>
      </c>
      <c r="Q13" s="20">
        <v>12.734</v>
      </c>
      <c r="R13" s="20">
        <v>12.367000000000001</v>
      </c>
      <c r="S13" s="20">
        <v>12.215</v>
      </c>
      <c r="T13" s="20">
        <v>12.445</v>
      </c>
      <c r="U13" s="20">
        <v>12.577999999999999</v>
      </c>
      <c r="V13" s="20">
        <v>12.615</v>
      </c>
      <c r="W13" s="20">
        <v>12.606999999999999</v>
      </c>
      <c r="X13" s="20">
        <v>12.692</v>
      </c>
      <c r="Y13" s="6"/>
      <c r="Z13" s="15" t="s">
        <v>3</v>
      </c>
      <c r="AA13" s="19">
        <v>12.59</v>
      </c>
      <c r="AB13" s="19">
        <v>12.709</v>
      </c>
      <c r="AC13" s="19">
        <v>12.731999999999999</v>
      </c>
      <c r="AD13" s="19">
        <v>12.667</v>
      </c>
      <c r="AE13" s="19">
        <v>12.516</v>
      </c>
      <c r="AF13" s="19">
        <v>12.446999999999999</v>
      </c>
      <c r="AG13" s="19">
        <v>12.343999999999999</v>
      </c>
      <c r="AH13" s="19">
        <v>12.574999999999999</v>
      </c>
      <c r="AI13" s="19">
        <v>12.382</v>
      </c>
      <c r="AJ13" s="19">
        <v>12.558</v>
      </c>
      <c r="AK13" s="19">
        <v>12.569000000000001</v>
      </c>
      <c r="AL13" s="19">
        <v>12.477</v>
      </c>
      <c r="AM13" s="19">
        <v>9.7219999999999995</v>
      </c>
      <c r="AN13" s="19">
        <v>12.298</v>
      </c>
      <c r="AO13" s="19">
        <v>12.499000000000001</v>
      </c>
      <c r="AP13" s="19">
        <v>12.36</v>
      </c>
      <c r="AQ13" s="19">
        <v>12.106999999999999</v>
      </c>
      <c r="AR13" s="19">
        <v>12.319000000000001</v>
      </c>
      <c r="AS13" s="19">
        <v>12.196999999999999</v>
      </c>
      <c r="AT13" s="19">
        <v>12.433</v>
      </c>
      <c r="AU13" s="19">
        <v>12.481</v>
      </c>
      <c r="AV13" s="19">
        <v>12.452999999999999</v>
      </c>
      <c r="AW13" s="19">
        <v>12.31</v>
      </c>
      <c r="AX13" s="19">
        <v>12.475</v>
      </c>
      <c r="AY13" s="19">
        <v>11.379</v>
      </c>
      <c r="AZ13" s="9"/>
      <c r="BA13" s="15" t="s">
        <v>3</v>
      </c>
      <c r="BB13" s="19">
        <v>12.442</v>
      </c>
      <c r="BC13" s="19">
        <v>12.445</v>
      </c>
      <c r="BD13" s="19">
        <v>12.592000000000001</v>
      </c>
      <c r="BE13" s="19">
        <v>12.692</v>
      </c>
      <c r="BF13" s="19">
        <v>12.679</v>
      </c>
      <c r="BG13" s="19">
        <v>12.177</v>
      </c>
      <c r="BH13" s="19">
        <v>11.589</v>
      </c>
      <c r="BI13" s="19">
        <v>12.571999999999999</v>
      </c>
      <c r="BJ13" s="19">
        <v>12.28</v>
      </c>
      <c r="BK13" s="19">
        <v>11.6</v>
      </c>
      <c r="BL13" s="19">
        <v>12.089</v>
      </c>
      <c r="BM13" s="19">
        <v>12.497999999999999</v>
      </c>
      <c r="BN13" s="19">
        <v>12.513</v>
      </c>
      <c r="BO13" s="19">
        <v>12.456</v>
      </c>
      <c r="BP13" s="19">
        <v>12.41</v>
      </c>
      <c r="BQ13" s="19">
        <v>12.539</v>
      </c>
      <c r="BR13" s="19">
        <v>12.271000000000001</v>
      </c>
      <c r="BS13" s="19">
        <v>11.891999999999999</v>
      </c>
      <c r="BT13" s="19">
        <v>12.03</v>
      </c>
      <c r="BU13" s="19">
        <v>12.334</v>
      </c>
      <c r="BV13" s="19">
        <v>12.124000000000001</v>
      </c>
      <c r="BW13" s="19">
        <v>11.968</v>
      </c>
      <c r="BX13" s="19">
        <v>12.278</v>
      </c>
      <c r="BY13" s="19">
        <v>12.521000000000001</v>
      </c>
      <c r="BZ13" s="19">
        <v>11.914999999999999</v>
      </c>
      <c r="CA13" s="19">
        <v>12.164</v>
      </c>
      <c r="CB13" s="19">
        <v>12.477</v>
      </c>
      <c r="CC13" s="19">
        <v>12.315</v>
      </c>
      <c r="CD13" s="19">
        <v>12.093999999999999</v>
      </c>
      <c r="CE13" s="19">
        <v>12.481999999999999</v>
      </c>
      <c r="CF13" s="19">
        <v>12.513999999999999</v>
      </c>
      <c r="CG13" s="19">
        <v>12.547000000000001</v>
      </c>
      <c r="CH13" s="19">
        <v>12.26</v>
      </c>
      <c r="CI13" s="19">
        <v>13.771000000000001</v>
      </c>
      <c r="CJ13" s="19">
        <v>12.965999999999999</v>
      </c>
      <c r="CK13" s="19">
        <v>12.46</v>
      </c>
      <c r="CL13" s="19">
        <v>12.561</v>
      </c>
      <c r="CM13" s="19">
        <v>12.393000000000001</v>
      </c>
      <c r="CN13" s="19">
        <v>12.015000000000001</v>
      </c>
      <c r="CO13" s="19">
        <v>12.364000000000001</v>
      </c>
      <c r="CP13" s="19">
        <v>12.475</v>
      </c>
      <c r="CQ13" s="19">
        <v>12.384</v>
      </c>
      <c r="CR13" s="19">
        <v>12.420999999999999</v>
      </c>
      <c r="CS13" s="19">
        <v>12.159000000000001</v>
      </c>
      <c r="CT13" s="19">
        <v>12.218999999999999</v>
      </c>
      <c r="CU13" s="19">
        <v>12.041</v>
      </c>
      <c r="CV13" s="19">
        <v>12.053000000000001</v>
      </c>
      <c r="CW13" s="19">
        <v>12.292</v>
      </c>
      <c r="CX13" s="19">
        <v>12.180999999999999</v>
      </c>
      <c r="CY13" s="19">
        <v>12.266</v>
      </c>
      <c r="CZ13" s="19">
        <v>12.295</v>
      </c>
      <c r="DA13" s="19">
        <v>12.19</v>
      </c>
      <c r="DB13" s="19">
        <v>12.115</v>
      </c>
      <c r="DC13" s="19">
        <v>12.497999999999999</v>
      </c>
      <c r="DD13" s="19">
        <v>12.295</v>
      </c>
      <c r="DE13" s="19">
        <v>12.446999999999999</v>
      </c>
      <c r="DF13" s="7"/>
      <c r="DG13" s="15" t="s">
        <v>3</v>
      </c>
      <c r="DH13" s="23">
        <v>12.301</v>
      </c>
      <c r="DI13" s="23">
        <v>12.494</v>
      </c>
      <c r="DJ13" s="23">
        <v>12.223000000000001</v>
      </c>
      <c r="DK13" s="23">
        <v>12.645</v>
      </c>
      <c r="DL13" s="23">
        <v>12.586</v>
      </c>
      <c r="DM13" s="23">
        <v>12.378</v>
      </c>
      <c r="DN13" s="23">
        <v>12.673999999999999</v>
      </c>
      <c r="DO13" s="23">
        <v>12.744999999999999</v>
      </c>
      <c r="DP13" s="23">
        <v>12.634</v>
      </c>
      <c r="DQ13" s="23">
        <v>12.47</v>
      </c>
      <c r="DR13" s="23">
        <v>12.598000000000001</v>
      </c>
      <c r="DS13" s="23">
        <v>12.68</v>
      </c>
      <c r="DT13" s="23">
        <v>12.696999999999999</v>
      </c>
      <c r="DU13" s="23">
        <v>12.545999999999999</v>
      </c>
      <c r="DV13" s="23">
        <v>12.307</v>
      </c>
      <c r="DW13" s="23">
        <v>12.109</v>
      </c>
      <c r="DX13" s="23">
        <v>12.167999999999999</v>
      </c>
      <c r="DY13" s="23">
        <v>12.596</v>
      </c>
      <c r="DZ13" s="23">
        <v>12.273999999999999</v>
      </c>
      <c r="EA13" s="23">
        <v>12.129</v>
      </c>
      <c r="EB13" s="23">
        <v>12.090999999999999</v>
      </c>
      <c r="EC13" s="23">
        <v>11.849</v>
      </c>
      <c r="ED13" s="23">
        <v>12.124000000000001</v>
      </c>
      <c r="EE13" s="23">
        <v>12.055</v>
      </c>
      <c r="EF13" s="23">
        <v>12.215</v>
      </c>
      <c r="EG13" s="23">
        <v>12.31</v>
      </c>
      <c r="EH13" s="23">
        <v>12.295999999999999</v>
      </c>
      <c r="EI13" s="23">
        <v>12.407</v>
      </c>
      <c r="EJ13" s="23">
        <v>12.35</v>
      </c>
      <c r="EK13" s="23">
        <v>12.348000000000001</v>
      </c>
      <c r="EL13" s="23">
        <v>12.244</v>
      </c>
      <c r="EM13" s="23">
        <v>12.25</v>
      </c>
      <c r="EN13" s="23">
        <v>12.294</v>
      </c>
      <c r="EO13" s="23">
        <v>13.087</v>
      </c>
      <c r="EP13" s="23">
        <v>12.282</v>
      </c>
      <c r="EQ13" s="23">
        <v>12.375</v>
      </c>
      <c r="ER13" s="23">
        <v>12.125999999999999</v>
      </c>
      <c r="ES13" s="23">
        <v>12.236000000000001</v>
      </c>
      <c r="ET13" s="23">
        <v>11.946</v>
      </c>
      <c r="EU13" s="23">
        <v>12.243</v>
      </c>
      <c r="EV13" s="23">
        <v>12.14</v>
      </c>
      <c r="EW13" s="23">
        <v>12.222</v>
      </c>
      <c r="EX13" s="23">
        <v>12.103</v>
      </c>
      <c r="EY13" s="23">
        <v>11.914999999999999</v>
      </c>
      <c r="EZ13" s="23">
        <v>11.82</v>
      </c>
      <c r="FA13" s="23">
        <v>13.295</v>
      </c>
      <c r="FB13" s="23">
        <v>11.632</v>
      </c>
      <c r="FC13" s="23">
        <v>12.339</v>
      </c>
      <c r="FD13" s="23">
        <v>12.154</v>
      </c>
      <c r="FE13" s="23">
        <v>12.016</v>
      </c>
      <c r="FF13" s="23">
        <v>12.117000000000001</v>
      </c>
      <c r="FG13" s="23">
        <v>12.118</v>
      </c>
      <c r="FH13" s="23">
        <v>12.128</v>
      </c>
      <c r="FI13" s="23">
        <v>10.609</v>
      </c>
      <c r="FJ13" s="23">
        <v>12.143000000000001</v>
      </c>
      <c r="FK13" s="23">
        <v>11.082000000000001</v>
      </c>
      <c r="FL13" s="23">
        <v>11.827999999999999</v>
      </c>
      <c r="FM13" s="23">
        <v>11.712</v>
      </c>
      <c r="FN13" s="23">
        <v>12.034000000000001</v>
      </c>
      <c r="FO13" s="23">
        <v>11.992000000000001</v>
      </c>
      <c r="FP13" s="23">
        <v>12.179</v>
      </c>
      <c r="FQ13" s="23">
        <v>12.321999999999999</v>
      </c>
      <c r="FR13" s="23">
        <v>12.298</v>
      </c>
      <c r="FS13" s="23">
        <v>12.282</v>
      </c>
      <c r="FT13" s="76"/>
      <c r="FU13" s="15" t="s">
        <v>3</v>
      </c>
      <c r="FV13" s="19">
        <v>12.388999999999999</v>
      </c>
      <c r="FW13" s="19">
        <v>12.377000000000001</v>
      </c>
      <c r="FX13" s="19">
        <v>12.429</v>
      </c>
      <c r="FY13" s="19">
        <v>12.477</v>
      </c>
      <c r="FZ13" s="19">
        <v>12.339</v>
      </c>
      <c r="GA13" s="19">
        <v>12.599</v>
      </c>
      <c r="GB13" s="19">
        <v>12.631</v>
      </c>
      <c r="GC13" s="19">
        <v>12.385999999999999</v>
      </c>
      <c r="GD13" s="19">
        <v>12.183999999999999</v>
      </c>
      <c r="GE13" s="19">
        <v>12.303000000000001</v>
      </c>
      <c r="GF13" s="19">
        <v>12.516</v>
      </c>
      <c r="GG13" s="19">
        <v>12.282999999999999</v>
      </c>
      <c r="GH13" s="19">
        <v>12.348000000000001</v>
      </c>
      <c r="GI13" s="19">
        <v>12.33</v>
      </c>
      <c r="GJ13" s="19">
        <v>12.526999999999999</v>
      </c>
      <c r="GK13" s="19">
        <v>11.909000000000001</v>
      </c>
      <c r="GL13" s="19">
        <v>12.193</v>
      </c>
      <c r="GM13" s="19">
        <v>12.377000000000001</v>
      </c>
      <c r="GN13" s="19">
        <v>12.226000000000001</v>
      </c>
      <c r="GO13" s="19">
        <v>11.89</v>
      </c>
      <c r="GP13" s="19">
        <v>12.368</v>
      </c>
      <c r="GQ13" s="19">
        <v>12.319000000000001</v>
      </c>
      <c r="GR13" s="19">
        <v>12.414999999999999</v>
      </c>
      <c r="GS13" s="19">
        <v>12.303000000000001</v>
      </c>
      <c r="GT13" s="19">
        <v>12.353</v>
      </c>
      <c r="GU13" s="19">
        <v>11.94</v>
      </c>
      <c r="GV13" s="19">
        <v>12.031000000000001</v>
      </c>
      <c r="GW13" s="19">
        <v>12.194000000000001</v>
      </c>
      <c r="GX13" s="19">
        <v>12.172000000000001</v>
      </c>
      <c r="GY13" s="19">
        <v>12.071999999999999</v>
      </c>
      <c r="GZ13" s="19">
        <v>12.275</v>
      </c>
      <c r="HA13" s="19">
        <v>12.308999999999999</v>
      </c>
      <c r="HB13" s="76"/>
      <c r="HC13" s="15" t="s">
        <v>3</v>
      </c>
      <c r="HD13" s="19">
        <v>12.502000000000001</v>
      </c>
      <c r="HE13" s="19">
        <v>12.433999999999999</v>
      </c>
      <c r="HF13" s="19">
        <v>12.461</v>
      </c>
      <c r="HG13" s="19">
        <v>12.423</v>
      </c>
      <c r="HH13" s="19">
        <v>12.51</v>
      </c>
      <c r="HI13" s="76"/>
      <c r="HJ13" s="76"/>
      <c r="HK13" s="76"/>
      <c r="HL13" s="76"/>
      <c r="HM13" s="76"/>
      <c r="HN13" s="76"/>
      <c r="HO13" s="76"/>
      <c r="HP13" s="76"/>
      <c r="HQ13" s="76"/>
      <c r="HR13" s="76"/>
      <c r="HS13" s="76"/>
      <c r="HT13" s="76"/>
      <c r="HU13" s="76"/>
      <c r="HV13" s="76"/>
      <c r="HW13" s="76"/>
      <c r="HX13" s="76"/>
      <c r="HY13" s="76"/>
      <c r="HZ13" s="76"/>
    </row>
    <row r="14" spans="1:234" ht="16">
      <c r="A14" s="15" t="s">
        <v>4</v>
      </c>
      <c r="B14" s="111" t="s">
        <v>145</v>
      </c>
      <c r="C14" s="111" t="s">
        <v>145</v>
      </c>
      <c r="D14" s="111" t="s">
        <v>145</v>
      </c>
      <c r="E14" s="111" t="s">
        <v>145</v>
      </c>
      <c r="F14" s="111" t="s">
        <v>145</v>
      </c>
      <c r="G14" s="111" t="s">
        <v>145</v>
      </c>
      <c r="H14" s="111" t="s">
        <v>145</v>
      </c>
      <c r="I14" s="111" t="s">
        <v>145</v>
      </c>
      <c r="J14" s="111" t="s">
        <v>145</v>
      </c>
      <c r="K14" s="111" t="s">
        <v>145</v>
      </c>
      <c r="L14" s="6"/>
      <c r="M14" s="15" t="s">
        <v>4</v>
      </c>
      <c r="N14" s="111" t="s">
        <v>145</v>
      </c>
      <c r="O14" s="111" t="s">
        <v>145</v>
      </c>
      <c r="P14" s="111" t="s">
        <v>145</v>
      </c>
      <c r="Q14" s="111" t="s">
        <v>145</v>
      </c>
      <c r="R14" s="111" t="s">
        <v>145</v>
      </c>
      <c r="S14" s="111" t="s">
        <v>145</v>
      </c>
      <c r="T14" s="111" t="s">
        <v>145</v>
      </c>
      <c r="U14" s="111" t="s">
        <v>145</v>
      </c>
      <c r="V14" s="111" t="s">
        <v>145</v>
      </c>
      <c r="W14" s="111" t="s">
        <v>145</v>
      </c>
      <c r="X14" s="111" t="s">
        <v>145</v>
      </c>
      <c r="Y14" s="6"/>
      <c r="Z14" s="15" t="s">
        <v>4</v>
      </c>
      <c r="AA14" s="19">
        <v>8.5999999999999993E-2</v>
      </c>
      <c r="AB14" s="19">
        <v>7.1999999999999995E-2</v>
      </c>
      <c r="AC14" s="111" t="s">
        <v>145</v>
      </c>
      <c r="AD14" s="19">
        <v>4.9000000000000002E-2</v>
      </c>
      <c r="AE14" s="111" t="s">
        <v>145</v>
      </c>
      <c r="AF14" s="19">
        <v>8.5999999999999993E-2</v>
      </c>
      <c r="AG14" s="19">
        <v>7.3999999999999996E-2</v>
      </c>
      <c r="AH14" s="19">
        <v>8.7999999999999995E-2</v>
      </c>
      <c r="AI14" s="19">
        <v>0.107</v>
      </c>
      <c r="AJ14" s="19">
        <v>0.10100000000000001</v>
      </c>
      <c r="AK14" s="19">
        <v>5.2999999999999999E-2</v>
      </c>
      <c r="AL14" s="19">
        <v>9.9000000000000005E-2</v>
      </c>
      <c r="AM14" s="19">
        <v>0.123</v>
      </c>
      <c r="AN14" s="19">
        <v>0.105</v>
      </c>
      <c r="AO14" s="19">
        <v>0.13600000000000001</v>
      </c>
      <c r="AP14" s="19">
        <v>9.5000000000000001E-2</v>
      </c>
      <c r="AQ14" s="19">
        <v>9.7000000000000003E-2</v>
      </c>
      <c r="AR14" s="19">
        <v>0.107</v>
      </c>
      <c r="AS14" s="19">
        <v>4.9000000000000002E-2</v>
      </c>
      <c r="AT14" s="19">
        <v>0.111</v>
      </c>
      <c r="AU14" s="19">
        <v>9.1999999999999998E-2</v>
      </c>
      <c r="AV14" s="19">
        <v>6.6000000000000003E-2</v>
      </c>
      <c r="AW14" s="19">
        <v>0.127</v>
      </c>
      <c r="AX14" s="19">
        <v>6.8000000000000005E-2</v>
      </c>
      <c r="AY14" s="19">
        <v>0.105</v>
      </c>
      <c r="AZ14" s="9"/>
      <c r="BA14" s="15" t="s">
        <v>4</v>
      </c>
      <c r="BB14" s="111" t="s">
        <v>145</v>
      </c>
      <c r="BC14" s="111" t="s">
        <v>145</v>
      </c>
      <c r="BD14" s="111" t="s">
        <v>145</v>
      </c>
      <c r="BE14" s="111" t="s">
        <v>145</v>
      </c>
      <c r="BF14" s="111" t="s">
        <v>145</v>
      </c>
      <c r="BG14" s="111" t="s">
        <v>145</v>
      </c>
      <c r="BH14" s="111" t="s">
        <v>145</v>
      </c>
      <c r="BI14" s="111" t="s">
        <v>145</v>
      </c>
      <c r="BJ14" s="19">
        <v>0.214</v>
      </c>
      <c r="BK14" s="111" t="s">
        <v>145</v>
      </c>
      <c r="BL14" s="111" t="s">
        <v>145</v>
      </c>
      <c r="BM14" s="111" t="s">
        <v>145</v>
      </c>
      <c r="BN14" s="111" t="s">
        <v>145</v>
      </c>
      <c r="BO14" s="111" t="s">
        <v>145</v>
      </c>
      <c r="BP14" s="111" t="s">
        <v>145</v>
      </c>
      <c r="BQ14" s="111" t="s">
        <v>145</v>
      </c>
      <c r="BR14" s="111" t="s">
        <v>145</v>
      </c>
      <c r="BS14" s="111" t="s">
        <v>145</v>
      </c>
      <c r="BT14" s="111" t="s">
        <v>145</v>
      </c>
      <c r="BU14" s="111" t="s">
        <v>145</v>
      </c>
      <c r="BV14" s="111" t="s">
        <v>145</v>
      </c>
      <c r="BW14" s="111" t="s">
        <v>145</v>
      </c>
      <c r="BX14" s="111" t="s">
        <v>145</v>
      </c>
      <c r="BY14" s="111" t="s">
        <v>145</v>
      </c>
      <c r="BZ14" s="111" t="s">
        <v>145</v>
      </c>
      <c r="CA14" s="111" t="s">
        <v>145</v>
      </c>
      <c r="CB14" s="111" t="s">
        <v>145</v>
      </c>
      <c r="CC14" s="111" t="s">
        <v>145</v>
      </c>
      <c r="CD14" s="111" t="s">
        <v>145</v>
      </c>
      <c r="CE14" s="111" t="s">
        <v>145</v>
      </c>
      <c r="CF14" s="111" t="s">
        <v>145</v>
      </c>
      <c r="CG14" s="111" t="s">
        <v>145</v>
      </c>
      <c r="CH14" s="111" t="s">
        <v>145</v>
      </c>
      <c r="CI14" s="111" t="s">
        <v>145</v>
      </c>
      <c r="CJ14" s="111" t="s">
        <v>145</v>
      </c>
      <c r="CK14" s="111" t="s">
        <v>145</v>
      </c>
      <c r="CL14" s="111" t="s">
        <v>145</v>
      </c>
      <c r="CM14" s="111" t="s">
        <v>145</v>
      </c>
      <c r="CN14" s="111" t="s">
        <v>145</v>
      </c>
      <c r="CO14" s="111" t="s">
        <v>145</v>
      </c>
      <c r="CP14" s="111" t="s">
        <v>145</v>
      </c>
      <c r="CQ14" s="111" t="s">
        <v>145</v>
      </c>
      <c r="CR14" s="111" t="s">
        <v>145</v>
      </c>
      <c r="CS14" s="111" t="s">
        <v>145</v>
      </c>
      <c r="CT14" s="111" t="s">
        <v>145</v>
      </c>
      <c r="CU14" s="111" t="s">
        <v>145</v>
      </c>
      <c r="CV14" s="111" t="s">
        <v>145</v>
      </c>
      <c r="CW14" s="111" t="s">
        <v>145</v>
      </c>
      <c r="CX14" s="111" t="s">
        <v>145</v>
      </c>
      <c r="CY14" s="111" t="s">
        <v>145</v>
      </c>
      <c r="CZ14" s="111" t="s">
        <v>145</v>
      </c>
      <c r="DA14" s="111" t="s">
        <v>145</v>
      </c>
      <c r="DB14" s="111" t="s">
        <v>145</v>
      </c>
      <c r="DC14" s="111" t="s">
        <v>145</v>
      </c>
      <c r="DD14" s="111" t="s">
        <v>145</v>
      </c>
      <c r="DE14" s="111" t="s">
        <v>145</v>
      </c>
      <c r="DF14" s="7"/>
      <c r="DG14" s="15" t="s">
        <v>4</v>
      </c>
      <c r="DH14" s="111" t="s">
        <v>145</v>
      </c>
      <c r="DI14" s="111" t="s">
        <v>145</v>
      </c>
      <c r="DJ14" s="111" t="s">
        <v>145</v>
      </c>
      <c r="DK14" s="111" t="s">
        <v>145</v>
      </c>
      <c r="DL14" s="111" t="s">
        <v>145</v>
      </c>
      <c r="DM14" s="111" t="s">
        <v>145</v>
      </c>
      <c r="DN14" s="23">
        <v>0.20599999999999999</v>
      </c>
      <c r="DO14" s="111" t="s">
        <v>145</v>
      </c>
      <c r="DP14" s="111" t="s">
        <v>145</v>
      </c>
      <c r="DQ14" s="111" t="s">
        <v>145</v>
      </c>
      <c r="DR14" s="111" t="s">
        <v>145</v>
      </c>
      <c r="DS14" s="111" t="s">
        <v>145</v>
      </c>
      <c r="DT14" s="111" t="s">
        <v>145</v>
      </c>
      <c r="DU14" s="111" t="s">
        <v>145</v>
      </c>
      <c r="DV14" s="111" t="s">
        <v>145</v>
      </c>
      <c r="DW14" s="111" t="s">
        <v>145</v>
      </c>
      <c r="DX14" s="111" t="s">
        <v>145</v>
      </c>
      <c r="DY14" s="111" t="s">
        <v>145</v>
      </c>
      <c r="DZ14" s="111" t="s">
        <v>145</v>
      </c>
      <c r="EA14" s="111" t="s">
        <v>145</v>
      </c>
      <c r="EB14" s="111" t="s">
        <v>145</v>
      </c>
      <c r="EC14" s="111" t="s">
        <v>145</v>
      </c>
      <c r="ED14" s="111" t="s">
        <v>145</v>
      </c>
      <c r="EE14" s="111" t="s">
        <v>145</v>
      </c>
      <c r="EF14" s="111" t="s">
        <v>145</v>
      </c>
      <c r="EG14" s="111" t="s">
        <v>145</v>
      </c>
      <c r="EH14" s="23">
        <v>0.222</v>
      </c>
      <c r="EI14" s="111" t="s">
        <v>145</v>
      </c>
      <c r="EJ14" s="111" t="s">
        <v>145</v>
      </c>
      <c r="EK14" s="111" t="s">
        <v>145</v>
      </c>
      <c r="EL14" s="111" t="s">
        <v>145</v>
      </c>
      <c r="EM14" s="23">
        <v>0.20100000000000001</v>
      </c>
      <c r="EN14" s="111" t="s">
        <v>145</v>
      </c>
      <c r="EO14" s="111" t="s">
        <v>145</v>
      </c>
      <c r="EP14" s="111" t="s">
        <v>145</v>
      </c>
      <c r="EQ14" s="111" t="s">
        <v>145</v>
      </c>
      <c r="ER14" s="111" t="s">
        <v>145</v>
      </c>
      <c r="ES14" s="111" t="s">
        <v>145</v>
      </c>
      <c r="ET14" s="111" t="s">
        <v>145</v>
      </c>
      <c r="EU14" s="111" t="s">
        <v>145</v>
      </c>
      <c r="EV14" s="111" t="s">
        <v>145</v>
      </c>
      <c r="EW14" s="111" t="s">
        <v>145</v>
      </c>
      <c r="EX14" s="111" t="s">
        <v>145</v>
      </c>
      <c r="EY14" s="111" t="s">
        <v>145</v>
      </c>
      <c r="EZ14" s="111" t="s">
        <v>145</v>
      </c>
      <c r="FA14" s="111" t="s">
        <v>145</v>
      </c>
      <c r="FB14" s="111" t="s">
        <v>145</v>
      </c>
      <c r="FC14" s="111" t="s">
        <v>145</v>
      </c>
      <c r="FD14" s="111" t="s">
        <v>145</v>
      </c>
      <c r="FE14" s="111" t="s">
        <v>145</v>
      </c>
      <c r="FF14" s="111" t="s">
        <v>145</v>
      </c>
      <c r="FG14" s="111" t="s">
        <v>145</v>
      </c>
      <c r="FH14" s="111" t="s">
        <v>145</v>
      </c>
      <c r="FI14" s="111" t="s">
        <v>145</v>
      </c>
      <c r="FJ14" s="111" t="s">
        <v>145</v>
      </c>
      <c r="FK14" s="111" t="s">
        <v>145</v>
      </c>
      <c r="FL14" s="111" t="s">
        <v>145</v>
      </c>
      <c r="FM14" s="111" t="s">
        <v>145</v>
      </c>
      <c r="FN14" s="111" t="s">
        <v>145</v>
      </c>
      <c r="FO14" s="111" t="s">
        <v>145</v>
      </c>
      <c r="FP14" s="111" t="s">
        <v>145</v>
      </c>
      <c r="FQ14" s="111" t="s">
        <v>145</v>
      </c>
      <c r="FR14" s="111" t="s">
        <v>145</v>
      </c>
      <c r="FS14" s="111" t="s">
        <v>145</v>
      </c>
      <c r="FT14" s="76"/>
      <c r="FU14" s="15" t="s">
        <v>4</v>
      </c>
      <c r="FV14" s="111" t="s">
        <v>145</v>
      </c>
      <c r="FW14" s="111" t="s">
        <v>145</v>
      </c>
      <c r="FX14" s="111" t="s">
        <v>145</v>
      </c>
      <c r="FY14" s="111" t="s">
        <v>145</v>
      </c>
      <c r="FZ14" s="111" t="s">
        <v>145</v>
      </c>
      <c r="GA14" s="111" t="s">
        <v>145</v>
      </c>
      <c r="GB14" s="111" t="s">
        <v>145</v>
      </c>
      <c r="GC14" s="111" t="s">
        <v>145</v>
      </c>
      <c r="GD14" s="111" t="s">
        <v>145</v>
      </c>
      <c r="GE14" s="111" t="s">
        <v>145</v>
      </c>
      <c r="GF14" s="111" t="s">
        <v>145</v>
      </c>
      <c r="GG14" s="111" t="s">
        <v>145</v>
      </c>
      <c r="GH14" s="111" t="s">
        <v>145</v>
      </c>
      <c r="GI14" s="111" t="s">
        <v>145</v>
      </c>
      <c r="GJ14" s="111" t="s">
        <v>145</v>
      </c>
      <c r="GK14" s="111" t="s">
        <v>145</v>
      </c>
      <c r="GL14" s="111" t="s">
        <v>145</v>
      </c>
      <c r="GM14" s="111" t="s">
        <v>145</v>
      </c>
      <c r="GN14" s="111" t="s">
        <v>145</v>
      </c>
      <c r="GO14" s="111" t="s">
        <v>145</v>
      </c>
      <c r="GP14" s="111" t="s">
        <v>145</v>
      </c>
      <c r="GQ14" s="111" t="s">
        <v>145</v>
      </c>
      <c r="GR14" s="111" t="s">
        <v>145</v>
      </c>
      <c r="GS14" s="111" t="s">
        <v>145</v>
      </c>
      <c r="GT14" s="111" t="s">
        <v>145</v>
      </c>
      <c r="GU14" s="111" t="s">
        <v>145</v>
      </c>
      <c r="GV14" s="111" t="s">
        <v>145</v>
      </c>
      <c r="GW14" s="111" t="s">
        <v>145</v>
      </c>
      <c r="GX14" s="111" t="s">
        <v>145</v>
      </c>
      <c r="GY14" s="111" t="s">
        <v>145</v>
      </c>
      <c r="GZ14" s="111" t="s">
        <v>145</v>
      </c>
      <c r="HA14" s="111" t="s">
        <v>145</v>
      </c>
      <c r="HB14" s="76"/>
      <c r="HC14" s="15" t="s">
        <v>4</v>
      </c>
      <c r="HD14" s="19">
        <v>4.7E-2</v>
      </c>
      <c r="HE14" s="19">
        <v>0.09</v>
      </c>
      <c r="HF14" s="19">
        <v>0.14399999999999999</v>
      </c>
      <c r="HG14" s="19">
        <v>0.10100000000000001</v>
      </c>
      <c r="HH14" s="19">
        <v>9.4E-2</v>
      </c>
      <c r="HI14" s="76"/>
      <c r="HJ14" s="76"/>
      <c r="HK14" s="76"/>
      <c r="HL14" s="76"/>
      <c r="HM14" s="76"/>
      <c r="HN14" s="76"/>
      <c r="HO14" s="76"/>
      <c r="HP14" s="76"/>
      <c r="HQ14" s="76"/>
      <c r="HR14" s="76"/>
      <c r="HS14" s="76"/>
      <c r="HT14" s="76"/>
      <c r="HU14" s="76"/>
      <c r="HV14" s="76"/>
      <c r="HW14" s="76"/>
      <c r="HX14" s="76"/>
      <c r="HY14" s="76"/>
      <c r="HZ14" s="76"/>
    </row>
    <row r="15" spans="1:234" ht="18">
      <c r="A15" s="15" t="s">
        <v>89</v>
      </c>
      <c r="B15" s="20">
        <v>2.6819999999999999</v>
      </c>
      <c r="C15" s="20">
        <v>2.5099999999999998</v>
      </c>
      <c r="D15" s="20">
        <v>2.4260000000000002</v>
      </c>
      <c r="E15" s="20">
        <v>2.5070000000000001</v>
      </c>
      <c r="F15" s="20">
        <v>2.5510000000000002</v>
      </c>
      <c r="G15" s="20">
        <v>2.5230000000000001</v>
      </c>
      <c r="H15" s="20">
        <v>2.6509999999999998</v>
      </c>
      <c r="I15" s="20">
        <v>2.6110000000000002</v>
      </c>
      <c r="J15" s="20">
        <v>2.605</v>
      </c>
      <c r="K15" s="20">
        <v>2.649</v>
      </c>
      <c r="L15" s="6"/>
      <c r="M15" s="15" t="s">
        <v>89</v>
      </c>
      <c r="N15" s="20">
        <v>2.5190000000000001</v>
      </c>
      <c r="O15" s="20">
        <v>2.5489999999999999</v>
      </c>
      <c r="P15" s="20">
        <v>2.589</v>
      </c>
      <c r="Q15" s="20">
        <v>2.5840000000000001</v>
      </c>
      <c r="R15" s="20">
        <v>2.6320000000000001</v>
      </c>
      <c r="S15" s="20">
        <v>2.4470000000000001</v>
      </c>
      <c r="T15" s="20">
        <v>2.5499999999999998</v>
      </c>
      <c r="U15" s="20">
        <v>2.4180000000000001</v>
      </c>
      <c r="V15" s="20">
        <v>2.5310000000000001</v>
      </c>
      <c r="W15" s="20">
        <v>2.6560000000000001</v>
      </c>
      <c r="X15" s="20">
        <v>2.61</v>
      </c>
      <c r="Y15" s="6"/>
      <c r="Z15" s="15" t="s">
        <v>89</v>
      </c>
      <c r="AA15" s="19">
        <v>1.919</v>
      </c>
      <c r="AB15" s="19">
        <v>1.9770000000000001</v>
      </c>
      <c r="AC15" s="19">
        <v>1.9259999999999999</v>
      </c>
      <c r="AD15" s="19">
        <v>2.0710000000000002</v>
      </c>
      <c r="AE15" s="19">
        <v>1.921</v>
      </c>
      <c r="AF15" s="19">
        <v>2.0990000000000002</v>
      </c>
      <c r="AG15" s="19">
        <v>2.371</v>
      </c>
      <c r="AH15" s="19">
        <v>2.3620000000000001</v>
      </c>
      <c r="AI15" s="19">
        <v>2.2639999999999998</v>
      </c>
      <c r="AJ15" s="19">
        <v>2.3719999999999999</v>
      </c>
      <c r="AK15" s="19">
        <v>2.2850000000000001</v>
      </c>
      <c r="AL15" s="19">
        <v>2.3170000000000002</v>
      </c>
      <c r="AM15" s="19">
        <v>1.867</v>
      </c>
      <c r="AN15" s="19">
        <v>2.3580000000000001</v>
      </c>
      <c r="AO15" s="19">
        <v>2.3029999999999999</v>
      </c>
      <c r="AP15" s="19">
        <v>2.2850000000000001</v>
      </c>
      <c r="AQ15" s="19">
        <v>2.343</v>
      </c>
      <c r="AR15" s="19">
        <v>2.3450000000000002</v>
      </c>
      <c r="AS15" s="19">
        <v>2.306</v>
      </c>
      <c r="AT15" s="19">
        <v>2.3260000000000001</v>
      </c>
      <c r="AU15" s="19">
        <v>2.1539999999999999</v>
      </c>
      <c r="AV15" s="19">
        <v>2.3719999999999999</v>
      </c>
      <c r="AW15" s="19">
        <v>2.4119999999999999</v>
      </c>
      <c r="AX15" s="19">
        <v>2.282</v>
      </c>
      <c r="AY15" s="19">
        <v>2.262</v>
      </c>
      <c r="AZ15" s="9"/>
      <c r="BA15" s="15" t="s">
        <v>89</v>
      </c>
      <c r="BB15" s="19">
        <v>2.4449999999999998</v>
      </c>
      <c r="BC15" s="19">
        <v>2.3559999999999999</v>
      </c>
      <c r="BD15" s="19">
        <v>2.38</v>
      </c>
      <c r="BE15" s="19">
        <v>2.3439999999999999</v>
      </c>
      <c r="BF15" s="19">
        <v>2.3439999999999999</v>
      </c>
      <c r="BG15" s="19">
        <v>2.2749999999999999</v>
      </c>
      <c r="BH15" s="19">
        <v>2.238</v>
      </c>
      <c r="BI15" s="19">
        <v>2.3210000000000002</v>
      </c>
      <c r="BJ15" s="19">
        <v>2.3090000000000002</v>
      </c>
      <c r="BK15" s="19">
        <v>2.2130000000000001</v>
      </c>
      <c r="BL15" s="19">
        <v>2.2490000000000001</v>
      </c>
      <c r="BM15" s="19">
        <v>2.4009999999999998</v>
      </c>
      <c r="BN15" s="19">
        <v>2.42</v>
      </c>
      <c r="BO15" s="19">
        <v>2.4159999999999999</v>
      </c>
      <c r="BP15" s="19">
        <v>2.472</v>
      </c>
      <c r="BQ15" s="19">
        <v>2.3809999999999998</v>
      </c>
      <c r="BR15" s="19">
        <v>2.4159999999999999</v>
      </c>
      <c r="BS15" s="19">
        <v>2.3340000000000001</v>
      </c>
      <c r="BT15" s="19">
        <v>2.5009999999999999</v>
      </c>
      <c r="BU15" s="19">
        <v>2.3980000000000001</v>
      </c>
      <c r="BV15" s="19">
        <v>2.4039999999999999</v>
      </c>
      <c r="BW15" s="19">
        <v>2.3690000000000002</v>
      </c>
      <c r="BX15" s="19">
        <v>2.379</v>
      </c>
      <c r="BY15" s="19">
        <v>2.448</v>
      </c>
      <c r="BZ15" s="19">
        <v>2.2949999999999999</v>
      </c>
      <c r="CA15" s="19">
        <v>2.2970000000000002</v>
      </c>
      <c r="CB15" s="19">
        <v>2.3340000000000001</v>
      </c>
      <c r="CC15" s="19">
        <v>2.2269999999999999</v>
      </c>
      <c r="CD15" s="19">
        <v>2.206</v>
      </c>
      <c r="CE15" s="19">
        <v>2.2959999999999998</v>
      </c>
      <c r="CF15" s="19">
        <v>2.282</v>
      </c>
      <c r="CG15" s="19">
        <v>2.2509999999999999</v>
      </c>
      <c r="CH15" s="19">
        <v>2.2949999999999999</v>
      </c>
      <c r="CI15" s="19">
        <v>2.2040000000000002</v>
      </c>
      <c r="CJ15" s="19">
        <v>2.3260000000000001</v>
      </c>
      <c r="CK15" s="19">
        <v>2.3090000000000002</v>
      </c>
      <c r="CL15" s="19">
        <v>2.339</v>
      </c>
      <c r="CM15" s="19">
        <v>2.3780000000000001</v>
      </c>
      <c r="CN15" s="19">
        <v>2.2130000000000001</v>
      </c>
      <c r="CO15" s="19">
        <v>2.3119999999999998</v>
      </c>
      <c r="CP15" s="19">
        <v>2.2959999999999998</v>
      </c>
      <c r="CQ15" s="19">
        <v>2.3340000000000001</v>
      </c>
      <c r="CR15" s="19">
        <v>2.3530000000000002</v>
      </c>
      <c r="CS15" s="19">
        <v>2.359</v>
      </c>
      <c r="CT15" s="19">
        <v>2.4239999999999999</v>
      </c>
      <c r="CU15" s="19">
        <v>2.3780000000000001</v>
      </c>
      <c r="CV15" s="19">
        <v>2.4089999999999998</v>
      </c>
      <c r="CW15" s="19">
        <v>2.3250000000000002</v>
      </c>
      <c r="CX15" s="19">
        <v>2.29</v>
      </c>
      <c r="CY15" s="19">
        <v>2.419</v>
      </c>
      <c r="CZ15" s="19">
        <v>2.2610000000000001</v>
      </c>
      <c r="DA15" s="19">
        <v>2.4089999999999998</v>
      </c>
      <c r="DB15" s="19">
        <v>2.3319999999999999</v>
      </c>
      <c r="DC15" s="19">
        <v>2.3439999999999999</v>
      </c>
      <c r="DD15" s="19">
        <v>2.3439999999999999</v>
      </c>
      <c r="DE15" s="19">
        <v>2.4009999999999998</v>
      </c>
      <c r="DF15" s="7"/>
      <c r="DG15" s="15" t="s">
        <v>89</v>
      </c>
      <c r="DH15" s="23">
        <v>2.4489999999999998</v>
      </c>
      <c r="DI15" s="23">
        <v>2.3929999999999998</v>
      </c>
      <c r="DJ15" s="23">
        <v>2.359</v>
      </c>
      <c r="DK15" s="23">
        <v>2.2189999999999999</v>
      </c>
      <c r="DL15" s="23">
        <v>2.1259999999999999</v>
      </c>
      <c r="DM15" s="23">
        <v>2.0950000000000002</v>
      </c>
      <c r="DN15" s="23">
        <v>2.1429999999999998</v>
      </c>
      <c r="DO15" s="23">
        <v>2.1989999999999998</v>
      </c>
      <c r="DP15" s="23">
        <v>2.125</v>
      </c>
      <c r="DQ15" s="23">
        <v>2.2869999999999999</v>
      </c>
      <c r="DR15" s="23">
        <v>2.222</v>
      </c>
      <c r="DS15" s="23">
        <v>2.2519999999999998</v>
      </c>
      <c r="DT15" s="23">
        <v>2.1970000000000001</v>
      </c>
      <c r="DU15" s="23">
        <v>2.202</v>
      </c>
      <c r="DV15" s="23">
        <v>2.3010000000000002</v>
      </c>
      <c r="DW15" s="23">
        <v>2.2759999999999998</v>
      </c>
      <c r="DX15" s="23">
        <v>2.3570000000000002</v>
      </c>
      <c r="DY15" s="23">
        <v>2.2959999999999998</v>
      </c>
      <c r="DZ15" s="23">
        <v>2.3559999999999999</v>
      </c>
      <c r="EA15" s="23">
        <v>2.37</v>
      </c>
      <c r="EB15" s="23">
        <v>2.4630000000000001</v>
      </c>
      <c r="EC15" s="23">
        <v>2.298</v>
      </c>
      <c r="ED15" s="23">
        <v>2.3919999999999999</v>
      </c>
      <c r="EE15" s="23">
        <v>2.3690000000000002</v>
      </c>
      <c r="EF15" s="23">
        <v>2.39</v>
      </c>
      <c r="EG15" s="23">
        <v>2.3860000000000001</v>
      </c>
      <c r="EH15" s="23">
        <v>2.35</v>
      </c>
      <c r="EI15" s="23">
        <v>2.3660000000000001</v>
      </c>
      <c r="EJ15" s="23">
        <v>2.2440000000000002</v>
      </c>
      <c r="EK15" s="23">
        <v>2.2749999999999999</v>
      </c>
      <c r="EL15" s="23">
        <v>2.2770000000000001</v>
      </c>
      <c r="EM15" s="23">
        <v>2.4020000000000001</v>
      </c>
      <c r="EN15" s="23">
        <v>2.3959999999999999</v>
      </c>
      <c r="EO15" s="23">
        <v>2.2450000000000001</v>
      </c>
      <c r="EP15" s="23">
        <v>2.3380000000000001</v>
      </c>
      <c r="EQ15" s="23">
        <v>2.2629999999999999</v>
      </c>
      <c r="ER15" s="23">
        <v>2.2949999999999999</v>
      </c>
      <c r="ES15" s="23">
        <v>2.3170000000000002</v>
      </c>
      <c r="ET15" s="23">
        <v>2.2650000000000001</v>
      </c>
      <c r="EU15" s="23">
        <v>2.242</v>
      </c>
      <c r="EV15" s="23">
        <v>2.294</v>
      </c>
      <c r="EW15" s="23">
        <v>2.2269999999999999</v>
      </c>
      <c r="EX15" s="23">
        <v>2.2170000000000001</v>
      </c>
      <c r="EY15" s="23">
        <v>2.177</v>
      </c>
      <c r="EZ15" s="23">
        <v>2.137</v>
      </c>
      <c r="FA15" s="23">
        <v>2.1869999999999998</v>
      </c>
      <c r="FB15" s="23">
        <v>2.2029999999999998</v>
      </c>
      <c r="FC15" s="23">
        <v>2.2709999999999999</v>
      </c>
      <c r="FD15" s="23">
        <v>2.246</v>
      </c>
      <c r="FE15" s="23">
        <v>2.2509999999999999</v>
      </c>
      <c r="FF15" s="23">
        <v>2.2589999999999999</v>
      </c>
      <c r="FG15" s="23">
        <v>2.2799999999999998</v>
      </c>
      <c r="FH15" s="23">
        <v>2.3140000000000001</v>
      </c>
      <c r="FI15" s="23">
        <v>2.1080000000000001</v>
      </c>
      <c r="FJ15" s="23">
        <v>2.3239999999999998</v>
      </c>
      <c r="FK15" s="23">
        <v>2.1659999999999999</v>
      </c>
      <c r="FL15" s="23">
        <v>2.3679999999999999</v>
      </c>
      <c r="FM15" s="23">
        <v>2.3119999999999998</v>
      </c>
      <c r="FN15" s="23">
        <v>2.3170000000000002</v>
      </c>
      <c r="FO15" s="23">
        <v>2.36</v>
      </c>
      <c r="FP15" s="23">
        <v>2.37</v>
      </c>
      <c r="FQ15" s="23">
        <v>2.3740000000000001</v>
      </c>
      <c r="FR15" s="23">
        <v>2.399</v>
      </c>
      <c r="FS15" s="23">
        <v>2.3570000000000002</v>
      </c>
      <c r="FT15" s="76"/>
      <c r="FU15" s="15" t="s">
        <v>89</v>
      </c>
      <c r="FV15" s="19">
        <v>2.5259999999999998</v>
      </c>
      <c r="FW15" s="19">
        <v>2.3679999999999999</v>
      </c>
      <c r="FX15" s="19">
        <v>2.3849999999999998</v>
      </c>
      <c r="FY15" s="19">
        <v>2.5129999999999999</v>
      </c>
      <c r="FZ15" s="19">
        <v>2.371</v>
      </c>
      <c r="GA15" s="19">
        <v>2.2879999999999998</v>
      </c>
      <c r="GB15" s="19">
        <v>2.306</v>
      </c>
      <c r="GC15" s="19">
        <v>2.1800000000000002</v>
      </c>
      <c r="GD15" s="19">
        <v>2.202</v>
      </c>
      <c r="GE15" s="19">
        <v>2.2389999999999999</v>
      </c>
      <c r="GF15" s="19">
        <v>2.286</v>
      </c>
      <c r="GG15" s="19">
        <v>2.2789999999999999</v>
      </c>
      <c r="GH15" s="19">
        <v>2.238</v>
      </c>
      <c r="GI15" s="19">
        <v>2.3639999999999999</v>
      </c>
      <c r="GJ15" s="19">
        <v>2.258</v>
      </c>
      <c r="GK15" s="19">
        <v>2.1949999999999998</v>
      </c>
      <c r="GL15" s="19">
        <v>2.2709999999999999</v>
      </c>
      <c r="GM15" s="19">
        <v>2.41</v>
      </c>
      <c r="GN15" s="19">
        <v>2.2999999999999998</v>
      </c>
      <c r="GO15" s="19">
        <v>2.2789999999999999</v>
      </c>
      <c r="GP15" s="19">
        <v>2.3439999999999999</v>
      </c>
      <c r="GQ15" s="19">
        <v>2.3620000000000001</v>
      </c>
      <c r="GR15" s="19">
        <v>2.3820000000000001</v>
      </c>
      <c r="GS15" s="19">
        <v>2.387</v>
      </c>
      <c r="GT15" s="19">
        <v>2.367</v>
      </c>
      <c r="GU15" s="19">
        <v>2.3159999999999998</v>
      </c>
      <c r="GV15" s="19">
        <v>2.4319999999999999</v>
      </c>
      <c r="GW15" s="19">
        <v>2.3439999999999999</v>
      </c>
      <c r="GX15" s="19">
        <v>2.2879999999999998</v>
      </c>
      <c r="GY15" s="19">
        <v>2.3199999999999998</v>
      </c>
      <c r="GZ15" s="19">
        <v>2.3660000000000001</v>
      </c>
      <c r="HA15" s="19">
        <v>2.2320000000000002</v>
      </c>
      <c r="HB15" s="76"/>
      <c r="HC15" s="15" t="s">
        <v>89</v>
      </c>
      <c r="HD15" s="19">
        <v>2.2349999999999999</v>
      </c>
      <c r="HE15" s="19">
        <v>2.3679999999999999</v>
      </c>
      <c r="HF15" s="19">
        <v>2.4769999999999999</v>
      </c>
      <c r="HG15" s="19">
        <v>2.5529999999999999</v>
      </c>
      <c r="HH15" s="19">
        <v>2.2389999999999999</v>
      </c>
      <c r="HI15" s="76"/>
      <c r="HJ15" s="76"/>
      <c r="HK15" s="76"/>
      <c r="HL15" s="76"/>
      <c r="HM15" s="76"/>
      <c r="HN15" s="76"/>
      <c r="HO15" s="76"/>
      <c r="HP15" s="76"/>
      <c r="HQ15" s="76"/>
      <c r="HR15" s="76"/>
      <c r="HS15" s="76"/>
      <c r="HT15" s="76"/>
      <c r="HU15" s="76"/>
      <c r="HV15" s="76"/>
      <c r="HW15" s="76"/>
      <c r="HX15" s="76"/>
      <c r="HY15" s="76"/>
      <c r="HZ15" s="76"/>
    </row>
    <row r="16" spans="1:234" ht="18">
      <c r="A16" s="15" t="s">
        <v>90</v>
      </c>
      <c r="B16" s="20">
        <v>7.4999999999999997E-2</v>
      </c>
      <c r="C16" s="20">
        <v>7.0999999999999994E-2</v>
      </c>
      <c r="D16" s="20">
        <v>6.7000000000000004E-2</v>
      </c>
      <c r="E16" s="20">
        <v>7.1999999999999995E-2</v>
      </c>
      <c r="F16" s="20">
        <v>0.20300000000000001</v>
      </c>
      <c r="G16" s="20">
        <v>0.10299999999999999</v>
      </c>
      <c r="H16" s="20">
        <v>0.161</v>
      </c>
      <c r="I16" s="20">
        <v>9.9000000000000005E-2</v>
      </c>
      <c r="J16" s="20">
        <v>5.7000000000000002E-2</v>
      </c>
      <c r="K16" s="20">
        <v>6.8000000000000005E-2</v>
      </c>
      <c r="L16" s="6"/>
      <c r="M16" s="15" t="s">
        <v>90</v>
      </c>
      <c r="N16" s="20">
        <v>0.10299999999999999</v>
      </c>
      <c r="O16" s="20">
        <v>6.2E-2</v>
      </c>
      <c r="P16" s="20">
        <v>7.3999999999999996E-2</v>
      </c>
      <c r="Q16" s="20">
        <v>6.5000000000000002E-2</v>
      </c>
      <c r="R16" s="20">
        <v>6.6000000000000003E-2</v>
      </c>
      <c r="S16" s="20">
        <v>7.2999999999999995E-2</v>
      </c>
      <c r="T16" s="20">
        <v>7.4999999999999997E-2</v>
      </c>
      <c r="U16" s="20">
        <v>0.27100000000000002</v>
      </c>
      <c r="V16" s="20">
        <v>6.9000000000000006E-2</v>
      </c>
      <c r="W16" s="20">
        <v>6.4000000000000001E-2</v>
      </c>
      <c r="X16" s="20">
        <v>0.09</v>
      </c>
      <c r="Y16" s="6"/>
      <c r="Z16" s="15" t="s">
        <v>90</v>
      </c>
      <c r="AA16" s="111" t="s">
        <v>145</v>
      </c>
      <c r="AB16" s="19">
        <v>1.4999999999999999E-2</v>
      </c>
      <c r="AC16" s="111" t="s">
        <v>145</v>
      </c>
      <c r="AD16" s="19">
        <v>1.4999999999999999E-2</v>
      </c>
      <c r="AE16" s="111" t="s">
        <v>145</v>
      </c>
      <c r="AF16" s="19">
        <v>6.3E-2</v>
      </c>
      <c r="AG16" s="19">
        <v>5.5E-2</v>
      </c>
      <c r="AH16" s="19">
        <v>5.8999999999999997E-2</v>
      </c>
      <c r="AI16" s="19">
        <v>0.09</v>
      </c>
      <c r="AJ16" s="19">
        <v>0.108</v>
      </c>
      <c r="AK16" s="19">
        <v>0.126</v>
      </c>
      <c r="AL16" s="19">
        <v>0.122</v>
      </c>
      <c r="AM16" s="19">
        <v>0.123</v>
      </c>
      <c r="AN16" s="19">
        <v>0.129</v>
      </c>
      <c r="AO16" s="19">
        <v>0.14199999999999999</v>
      </c>
      <c r="AP16" s="19">
        <v>0.11</v>
      </c>
      <c r="AQ16" s="19">
        <v>0.157</v>
      </c>
      <c r="AR16" s="19">
        <v>0.107</v>
      </c>
      <c r="AS16" s="19">
        <v>8.5999999999999993E-2</v>
      </c>
      <c r="AT16" s="19">
        <v>0.06</v>
      </c>
      <c r="AU16" s="19">
        <v>2.1000000000000001E-2</v>
      </c>
      <c r="AV16" s="19">
        <v>4.4999999999999998E-2</v>
      </c>
      <c r="AW16" s="19">
        <v>4.9000000000000002E-2</v>
      </c>
      <c r="AX16" s="19">
        <v>5.1999999999999998E-2</v>
      </c>
      <c r="AY16" s="19">
        <v>5.8999999999999997E-2</v>
      </c>
      <c r="AZ16" s="9"/>
      <c r="BA16" s="15" t="s">
        <v>90</v>
      </c>
      <c r="BB16" s="19">
        <v>5.3999999999999999E-2</v>
      </c>
      <c r="BC16" s="19">
        <v>5.7000000000000002E-2</v>
      </c>
      <c r="BD16" s="111" t="s">
        <v>145</v>
      </c>
      <c r="BE16" s="111" t="s">
        <v>145</v>
      </c>
      <c r="BF16" s="19">
        <v>5.2999999999999999E-2</v>
      </c>
      <c r="BG16" s="19">
        <v>0.06</v>
      </c>
      <c r="BH16" s="111" t="s">
        <v>145</v>
      </c>
      <c r="BI16" s="19">
        <v>5.3999999999999999E-2</v>
      </c>
      <c r="BJ16" s="111" t="s">
        <v>145</v>
      </c>
      <c r="BK16" s="111" t="s">
        <v>145</v>
      </c>
      <c r="BL16" s="111" t="s">
        <v>145</v>
      </c>
      <c r="BM16" s="19">
        <v>6.0999999999999999E-2</v>
      </c>
      <c r="BN16" s="19">
        <v>0.05</v>
      </c>
      <c r="BO16" s="19">
        <v>0.06</v>
      </c>
      <c r="BP16" s="19">
        <v>5.7000000000000002E-2</v>
      </c>
      <c r="BQ16" s="111" t="s">
        <v>145</v>
      </c>
      <c r="BR16" s="111" t="s">
        <v>145</v>
      </c>
      <c r="BS16" s="19">
        <v>5.7000000000000002E-2</v>
      </c>
      <c r="BT16" s="111" t="s">
        <v>145</v>
      </c>
      <c r="BU16" s="19">
        <v>7.1999999999999995E-2</v>
      </c>
      <c r="BV16" s="111" t="s">
        <v>145</v>
      </c>
      <c r="BW16" s="19">
        <v>5.7000000000000002E-2</v>
      </c>
      <c r="BX16" s="19">
        <v>6.8000000000000005E-2</v>
      </c>
      <c r="BY16" s="19">
        <v>9.7000000000000003E-2</v>
      </c>
      <c r="BZ16" s="19">
        <v>7.3999999999999996E-2</v>
      </c>
      <c r="CA16" s="19">
        <v>6.3E-2</v>
      </c>
      <c r="CB16" s="19">
        <v>6.9000000000000006E-2</v>
      </c>
      <c r="CC16" s="19">
        <v>5.8000000000000003E-2</v>
      </c>
      <c r="CD16" s="19">
        <v>6.8000000000000005E-2</v>
      </c>
      <c r="CE16" s="19">
        <v>7.9000000000000001E-2</v>
      </c>
      <c r="CF16" s="19">
        <v>9.0999999999999998E-2</v>
      </c>
      <c r="CG16" s="19">
        <v>9.9000000000000005E-2</v>
      </c>
      <c r="CH16" s="19">
        <v>5.7000000000000002E-2</v>
      </c>
      <c r="CI16" s="19">
        <v>6.6000000000000003E-2</v>
      </c>
      <c r="CJ16" s="19">
        <v>7.2999999999999995E-2</v>
      </c>
      <c r="CK16" s="19">
        <v>7.8E-2</v>
      </c>
      <c r="CL16" s="19">
        <v>6.7000000000000004E-2</v>
      </c>
      <c r="CM16" s="19">
        <v>6.9000000000000006E-2</v>
      </c>
      <c r="CN16" s="19">
        <v>7.6999999999999999E-2</v>
      </c>
      <c r="CO16" s="19">
        <v>8.1000000000000003E-2</v>
      </c>
      <c r="CP16" s="19">
        <v>0.10100000000000001</v>
      </c>
      <c r="CQ16" s="19">
        <v>7.4999999999999997E-2</v>
      </c>
      <c r="CR16" s="19">
        <v>7.8E-2</v>
      </c>
      <c r="CS16" s="19">
        <v>7.3999999999999996E-2</v>
      </c>
      <c r="CT16" s="19">
        <v>6.8000000000000005E-2</v>
      </c>
      <c r="CU16" s="19">
        <v>7.8E-2</v>
      </c>
      <c r="CV16" s="19">
        <v>8.8999999999999996E-2</v>
      </c>
      <c r="CW16" s="19">
        <v>5.5E-2</v>
      </c>
      <c r="CX16" s="19">
        <v>9.2999999999999999E-2</v>
      </c>
      <c r="CY16" s="19">
        <v>6.7000000000000004E-2</v>
      </c>
      <c r="CZ16" s="19">
        <v>5.5E-2</v>
      </c>
      <c r="DA16" s="19">
        <v>8.2000000000000003E-2</v>
      </c>
      <c r="DB16" s="111" t="s">
        <v>145</v>
      </c>
      <c r="DC16" s="111" t="s">
        <v>145</v>
      </c>
      <c r="DD16" s="111" t="s">
        <v>145</v>
      </c>
      <c r="DE16" s="111" t="s">
        <v>145</v>
      </c>
      <c r="DF16" s="7"/>
      <c r="DG16" s="15" t="s">
        <v>90</v>
      </c>
      <c r="DH16" s="111" t="s">
        <v>145</v>
      </c>
      <c r="DI16" s="111" t="s">
        <v>145</v>
      </c>
      <c r="DJ16" s="111" t="s">
        <v>145</v>
      </c>
      <c r="DK16" s="111" t="s">
        <v>145</v>
      </c>
      <c r="DL16" s="23">
        <v>5.3999999999999999E-2</v>
      </c>
      <c r="DM16" s="111" t="s">
        <v>145</v>
      </c>
      <c r="DN16" s="23">
        <v>5.5E-2</v>
      </c>
      <c r="DO16" s="23">
        <v>7.4999999999999997E-2</v>
      </c>
      <c r="DP16" s="23">
        <v>5.1999999999999998E-2</v>
      </c>
      <c r="DQ16" s="111" t="s">
        <v>145</v>
      </c>
      <c r="DR16" s="111" t="s">
        <v>145</v>
      </c>
      <c r="DS16" s="111" t="s">
        <v>145</v>
      </c>
      <c r="DT16" s="111" t="s">
        <v>145</v>
      </c>
      <c r="DU16" s="111" t="s">
        <v>145</v>
      </c>
      <c r="DV16" s="111" t="s">
        <v>145</v>
      </c>
      <c r="DW16" s="111" t="s">
        <v>145</v>
      </c>
      <c r="DX16" s="111" t="s">
        <v>145</v>
      </c>
      <c r="DY16" s="111" t="s">
        <v>145</v>
      </c>
      <c r="DZ16" s="23">
        <v>5.7000000000000002E-2</v>
      </c>
      <c r="EA16" s="23">
        <v>6.8000000000000005E-2</v>
      </c>
      <c r="EB16" s="23">
        <v>8.3000000000000004E-2</v>
      </c>
      <c r="EC16" s="23">
        <v>6.5000000000000002E-2</v>
      </c>
      <c r="ED16" s="23">
        <v>6.9000000000000006E-2</v>
      </c>
      <c r="EE16" s="23">
        <v>7.6999999999999999E-2</v>
      </c>
      <c r="EF16" s="23">
        <v>7.4999999999999997E-2</v>
      </c>
      <c r="EG16" s="23">
        <v>6.0999999999999999E-2</v>
      </c>
      <c r="EH16" s="23">
        <v>7.8E-2</v>
      </c>
      <c r="EI16" s="23">
        <v>8.8999999999999996E-2</v>
      </c>
      <c r="EJ16" s="23">
        <v>0.16900000000000001</v>
      </c>
      <c r="EK16" s="23">
        <v>9.8000000000000004E-2</v>
      </c>
      <c r="EL16" s="23">
        <v>0.11</v>
      </c>
      <c r="EM16" s="23">
        <v>0.109</v>
      </c>
      <c r="EN16" s="23">
        <v>0.105</v>
      </c>
      <c r="EO16" s="23">
        <v>0.114</v>
      </c>
      <c r="EP16" s="23">
        <v>0.14299999999999999</v>
      </c>
      <c r="EQ16" s="23">
        <v>0.13100000000000001</v>
      </c>
      <c r="ER16" s="23">
        <v>0.14499999999999999</v>
      </c>
      <c r="ES16" s="23">
        <v>0.16400000000000001</v>
      </c>
      <c r="ET16" s="23">
        <v>0.16</v>
      </c>
      <c r="EU16" s="23">
        <v>0.16600000000000001</v>
      </c>
      <c r="EV16" s="23">
        <v>0.224</v>
      </c>
      <c r="EW16" s="23">
        <v>0.16</v>
      </c>
      <c r="EX16" s="23">
        <v>0.17599999999999999</v>
      </c>
      <c r="EY16" s="23">
        <v>0.218</v>
      </c>
      <c r="EZ16" s="23">
        <v>0.2</v>
      </c>
      <c r="FA16" s="23">
        <v>0.217</v>
      </c>
      <c r="FB16" s="23">
        <v>0.26</v>
      </c>
      <c r="FC16" s="23">
        <v>0.247</v>
      </c>
      <c r="FD16" s="23">
        <v>0.216</v>
      </c>
      <c r="FE16" s="23">
        <v>0.185</v>
      </c>
      <c r="FF16" s="23">
        <v>0.186</v>
      </c>
      <c r="FG16" s="23">
        <v>0.151</v>
      </c>
      <c r="FH16" s="23">
        <v>0.13</v>
      </c>
      <c r="FI16" s="23">
        <v>0.10299999999999999</v>
      </c>
      <c r="FJ16" s="23">
        <v>7.2999999999999995E-2</v>
      </c>
      <c r="FK16" s="23">
        <v>5.0999999999999997E-2</v>
      </c>
      <c r="FL16" s="111" t="s">
        <v>145</v>
      </c>
      <c r="FM16" s="23">
        <v>5.7000000000000002E-2</v>
      </c>
      <c r="FN16" s="23">
        <v>5.8999999999999997E-2</v>
      </c>
      <c r="FO16" s="111" t="s">
        <v>145</v>
      </c>
      <c r="FP16" s="111" t="s">
        <v>145</v>
      </c>
      <c r="FQ16" s="111" t="s">
        <v>145</v>
      </c>
      <c r="FR16" s="111" t="s">
        <v>145</v>
      </c>
      <c r="FS16" s="111" t="s">
        <v>145</v>
      </c>
      <c r="FT16" s="76"/>
      <c r="FU16" s="15" t="s">
        <v>90</v>
      </c>
      <c r="FV16" s="19">
        <v>6.3E-2</v>
      </c>
      <c r="FW16" s="19">
        <v>7.1999999999999995E-2</v>
      </c>
      <c r="FX16" s="19">
        <v>0.109</v>
      </c>
      <c r="FY16" s="19">
        <v>0.109</v>
      </c>
      <c r="FZ16" s="19">
        <v>0.11700000000000001</v>
      </c>
      <c r="GA16" s="19">
        <v>0.14199999999999999</v>
      </c>
      <c r="GB16" s="19">
        <v>7.2999999999999995E-2</v>
      </c>
      <c r="GC16" s="19">
        <v>0.13600000000000001</v>
      </c>
      <c r="GD16" s="19">
        <v>0.313</v>
      </c>
      <c r="GE16" s="19">
        <v>8.7999999999999995E-2</v>
      </c>
      <c r="GF16" s="19">
        <v>0.28599999999999998</v>
      </c>
      <c r="GG16" s="19">
        <v>0.35599999999999998</v>
      </c>
      <c r="GH16" s="19">
        <v>8.2000000000000003E-2</v>
      </c>
      <c r="GI16" s="19">
        <v>9.4E-2</v>
      </c>
      <c r="GJ16" s="19">
        <v>0.45200000000000001</v>
      </c>
      <c r="GK16" s="19">
        <v>9.5000000000000001E-2</v>
      </c>
      <c r="GL16" s="19">
        <v>0.115</v>
      </c>
      <c r="GM16" s="19">
        <v>6.6000000000000003E-2</v>
      </c>
      <c r="GN16" s="19">
        <v>8.4000000000000005E-2</v>
      </c>
      <c r="GO16" s="19">
        <v>0.08</v>
      </c>
      <c r="GP16" s="19">
        <v>6.4000000000000001E-2</v>
      </c>
      <c r="GQ16" s="19">
        <v>5.8000000000000003E-2</v>
      </c>
      <c r="GR16" s="111" t="s">
        <v>145</v>
      </c>
      <c r="GS16" s="19">
        <v>5.3999999999999999E-2</v>
      </c>
      <c r="GT16" s="111" t="s">
        <v>145</v>
      </c>
      <c r="GU16" s="111" t="s">
        <v>145</v>
      </c>
      <c r="GV16" s="111" t="s">
        <v>145</v>
      </c>
      <c r="GW16" s="111" t="s">
        <v>145</v>
      </c>
      <c r="GX16" s="19">
        <v>6.0999999999999999E-2</v>
      </c>
      <c r="GY16" s="111" t="s">
        <v>145</v>
      </c>
      <c r="GZ16" s="111" t="s">
        <v>145</v>
      </c>
      <c r="HA16" s="111" t="s">
        <v>145</v>
      </c>
      <c r="HB16" s="76"/>
      <c r="HC16" s="15" t="s">
        <v>90</v>
      </c>
      <c r="HD16" s="19">
        <v>5.0999999999999997E-2</v>
      </c>
      <c r="HE16" s="19">
        <v>3.1E-2</v>
      </c>
      <c r="HF16" s="19">
        <v>3.5000000000000003E-2</v>
      </c>
      <c r="HG16" s="19">
        <v>3.4000000000000002E-2</v>
      </c>
      <c r="HH16" s="19">
        <v>1.4999999999999999E-2</v>
      </c>
      <c r="HI16" s="76"/>
      <c r="HJ16" s="76"/>
      <c r="HK16" s="76"/>
      <c r="HL16" s="76"/>
      <c r="HM16" s="76"/>
      <c r="HN16" s="76"/>
      <c r="HO16" s="76"/>
      <c r="HP16" s="76"/>
      <c r="HQ16" s="76"/>
      <c r="HR16" s="76"/>
      <c r="HS16" s="76"/>
      <c r="HT16" s="76"/>
      <c r="HU16" s="76"/>
      <c r="HV16" s="76"/>
      <c r="HW16" s="76"/>
      <c r="HX16" s="76"/>
      <c r="HY16" s="76"/>
      <c r="HZ16" s="76"/>
    </row>
    <row r="17" spans="1:234" ht="16">
      <c r="A17" s="15" t="s">
        <v>6</v>
      </c>
      <c r="B17" s="111" t="s">
        <v>145</v>
      </c>
      <c r="C17" s="111" t="s">
        <v>145</v>
      </c>
      <c r="D17" s="111" t="s">
        <v>145</v>
      </c>
      <c r="E17" s="111" t="s">
        <v>145</v>
      </c>
      <c r="F17" s="111" t="s">
        <v>145</v>
      </c>
      <c r="G17" s="111" t="s">
        <v>145</v>
      </c>
      <c r="H17" s="111" t="s">
        <v>145</v>
      </c>
      <c r="I17" s="111" t="s">
        <v>145</v>
      </c>
      <c r="J17" s="111" t="s">
        <v>145</v>
      </c>
      <c r="K17" s="111" t="s">
        <v>145</v>
      </c>
      <c r="L17" s="6"/>
      <c r="M17" s="15" t="s">
        <v>6</v>
      </c>
      <c r="N17" s="111" t="s">
        <v>145</v>
      </c>
      <c r="O17" s="111" t="s">
        <v>145</v>
      </c>
      <c r="P17" s="111" t="s">
        <v>145</v>
      </c>
      <c r="Q17" s="111" t="s">
        <v>145</v>
      </c>
      <c r="R17" s="111" t="s">
        <v>145</v>
      </c>
      <c r="S17" s="111" t="s">
        <v>145</v>
      </c>
      <c r="T17" s="111" t="s">
        <v>145</v>
      </c>
      <c r="U17" s="111" t="s">
        <v>145</v>
      </c>
      <c r="V17" s="111" t="s">
        <v>145</v>
      </c>
      <c r="W17" s="111" t="s">
        <v>145</v>
      </c>
      <c r="X17" s="111" t="s">
        <v>145</v>
      </c>
      <c r="Y17" s="6"/>
      <c r="Z17" s="15" t="s">
        <v>6</v>
      </c>
      <c r="AA17" s="19">
        <v>2.9000000000000001E-2</v>
      </c>
      <c r="AB17" s="19">
        <v>0.04</v>
      </c>
      <c r="AC17" s="19">
        <v>0.02</v>
      </c>
      <c r="AD17" s="111" t="s">
        <v>145</v>
      </c>
      <c r="AE17" s="19">
        <v>1.4999999999999999E-2</v>
      </c>
      <c r="AF17" s="19">
        <v>0.01</v>
      </c>
      <c r="AG17" s="19">
        <v>1.4E-2</v>
      </c>
      <c r="AH17" s="19">
        <v>2.7E-2</v>
      </c>
      <c r="AI17" s="19">
        <v>0.01</v>
      </c>
      <c r="AJ17" s="19">
        <v>4.7E-2</v>
      </c>
      <c r="AK17" s="19">
        <v>2.4E-2</v>
      </c>
      <c r="AL17" s="19">
        <v>8.9999999999999993E-3</v>
      </c>
      <c r="AM17" s="19">
        <v>5.2999999999999999E-2</v>
      </c>
      <c r="AN17" s="111" t="s">
        <v>145</v>
      </c>
      <c r="AO17" s="19">
        <v>1.7999999999999999E-2</v>
      </c>
      <c r="AP17" s="111" t="s">
        <v>145</v>
      </c>
      <c r="AQ17" s="19">
        <v>6.8000000000000005E-2</v>
      </c>
      <c r="AR17" s="19">
        <v>8.9999999999999993E-3</v>
      </c>
      <c r="AS17" s="111" t="s">
        <v>145</v>
      </c>
      <c r="AT17" s="19">
        <v>4.2999999999999997E-2</v>
      </c>
      <c r="AU17" s="19">
        <v>7.0000000000000007E-2</v>
      </c>
      <c r="AV17" s="19">
        <v>5.0000000000000001E-3</v>
      </c>
      <c r="AW17" s="111" t="s">
        <v>145</v>
      </c>
      <c r="AX17" s="111" t="s">
        <v>145</v>
      </c>
      <c r="AY17" s="111" t="s">
        <v>145</v>
      </c>
      <c r="AZ17" s="10"/>
      <c r="BA17" s="15" t="s">
        <v>6</v>
      </c>
      <c r="BB17" s="111" t="s">
        <v>145</v>
      </c>
      <c r="BC17" s="111" t="s">
        <v>145</v>
      </c>
      <c r="BD17" s="111" t="s">
        <v>145</v>
      </c>
      <c r="BE17" s="111" t="s">
        <v>145</v>
      </c>
      <c r="BF17" s="111" t="s">
        <v>145</v>
      </c>
      <c r="BG17" s="111" t="s">
        <v>145</v>
      </c>
      <c r="BH17" s="111" t="s">
        <v>145</v>
      </c>
      <c r="BI17" s="111" t="s">
        <v>145</v>
      </c>
      <c r="BJ17" s="111" t="s">
        <v>145</v>
      </c>
      <c r="BK17" s="111" t="s">
        <v>145</v>
      </c>
      <c r="BL17" s="111" t="s">
        <v>145</v>
      </c>
      <c r="BM17" s="111" t="s">
        <v>145</v>
      </c>
      <c r="BN17" s="111" t="s">
        <v>145</v>
      </c>
      <c r="BO17" s="111" t="s">
        <v>145</v>
      </c>
      <c r="BP17" s="111" t="s">
        <v>145</v>
      </c>
      <c r="BQ17" s="111" t="s">
        <v>145</v>
      </c>
      <c r="BR17" s="111" t="s">
        <v>145</v>
      </c>
      <c r="BS17" s="111" t="s">
        <v>145</v>
      </c>
      <c r="BT17" s="111" t="s">
        <v>145</v>
      </c>
      <c r="BU17" s="111" t="s">
        <v>145</v>
      </c>
      <c r="BV17" s="111" t="s">
        <v>145</v>
      </c>
      <c r="BW17" s="111" t="s">
        <v>145</v>
      </c>
      <c r="BX17" s="111" t="s">
        <v>145</v>
      </c>
      <c r="BY17" s="111" t="s">
        <v>145</v>
      </c>
      <c r="BZ17" s="111" t="s">
        <v>145</v>
      </c>
      <c r="CA17" s="111" t="s">
        <v>145</v>
      </c>
      <c r="CB17" s="111" t="s">
        <v>145</v>
      </c>
      <c r="CC17" s="111" t="s">
        <v>145</v>
      </c>
      <c r="CD17" s="111" t="s">
        <v>145</v>
      </c>
      <c r="CE17" s="111" t="s">
        <v>145</v>
      </c>
      <c r="CF17" s="111" t="s">
        <v>145</v>
      </c>
      <c r="CG17" s="111" t="s">
        <v>145</v>
      </c>
      <c r="CH17" s="111" t="s">
        <v>145</v>
      </c>
      <c r="CI17" s="111" t="s">
        <v>145</v>
      </c>
      <c r="CJ17" s="111" t="s">
        <v>145</v>
      </c>
      <c r="CK17" s="111" t="s">
        <v>145</v>
      </c>
      <c r="CL17" s="111" t="s">
        <v>145</v>
      </c>
      <c r="CM17" s="111" t="s">
        <v>145</v>
      </c>
      <c r="CN17" s="111" t="s">
        <v>145</v>
      </c>
      <c r="CO17" s="111" t="s">
        <v>145</v>
      </c>
      <c r="CP17" s="111" t="s">
        <v>145</v>
      </c>
      <c r="CQ17" s="111" t="s">
        <v>145</v>
      </c>
      <c r="CR17" s="111" t="s">
        <v>145</v>
      </c>
      <c r="CS17" s="111" t="s">
        <v>145</v>
      </c>
      <c r="CT17" s="111" t="s">
        <v>145</v>
      </c>
      <c r="CU17" s="111" t="s">
        <v>145</v>
      </c>
      <c r="CV17" s="111" t="s">
        <v>145</v>
      </c>
      <c r="CW17" s="111" t="s">
        <v>145</v>
      </c>
      <c r="CX17" s="111" t="s">
        <v>145</v>
      </c>
      <c r="CY17" s="111" t="s">
        <v>145</v>
      </c>
      <c r="CZ17" s="111" t="s">
        <v>145</v>
      </c>
      <c r="DA17" s="111" t="s">
        <v>145</v>
      </c>
      <c r="DB17" s="111" t="s">
        <v>145</v>
      </c>
      <c r="DC17" s="111" t="s">
        <v>145</v>
      </c>
      <c r="DD17" s="111" t="s">
        <v>145</v>
      </c>
      <c r="DE17" s="111" t="s">
        <v>145</v>
      </c>
      <c r="DF17" s="7"/>
      <c r="DG17" s="15" t="s">
        <v>6</v>
      </c>
      <c r="DH17" s="111" t="s">
        <v>145</v>
      </c>
      <c r="DI17" s="111" t="s">
        <v>145</v>
      </c>
      <c r="DJ17" s="111" t="s">
        <v>145</v>
      </c>
      <c r="DK17" s="111" t="s">
        <v>145</v>
      </c>
      <c r="DL17" s="111" t="s">
        <v>145</v>
      </c>
      <c r="DM17" s="111" t="s">
        <v>145</v>
      </c>
      <c r="DN17" s="111" t="s">
        <v>145</v>
      </c>
      <c r="DO17" s="111" t="s">
        <v>145</v>
      </c>
      <c r="DP17" s="111" t="s">
        <v>145</v>
      </c>
      <c r="DQ17" s="111" t="s">
        <v>145</v>
      </c>
      <c r="DR17" s="111" t="s">
        <v>145</v>
      </c>
      <c r="DS17" s="111" t="s">
        <v>145</v>
      </c>
      <c r="DT17" s="111" t="s">
        <v>145</v>
      </c>
      <c r="DU17" s="111" t="s">
        <v>145</v>
      </c>
      <c r="DV17" s="111" t="s">
        <v>145</v>
      </c>
      <c r="DW17" s="111" t="s">
        <v>145</v>
      </c>
      <c r="DX17" s="111" t="s">
        <v>145</v>
      </c>
      <c r="DY17" s="111" t="s">
        <v>145</v>
      </c>
      <c r="DZ17" s="111" t="s">
        <v>145</v>
      </c>
      <c r="EA17" s="111" t="s">
        <v>145</v>
      </c>
      <c r="EB17" s="111" t="s">
        <v>145</v>
      </c>
      <c r="EC17" s="111" t="s">
        <v>145</v>
      </c>
      <c r="ED17" s="111" t="s">
        <v>145</v>
      </c>
      <c r="EE17" s="111" t="s">
        <v>145</v>
      </c>
      <c r="EF17" s="111" t="s">
        <v>145</v>
      </c>
      <c r="EG17" s="111" t="s">
        <v>145</v>
      </c>
      <c r="EH17" s="111" t="s">
        <v>145</v>
      </c>
      <c r="EI17" s="111" t="s">
        <v>145</v>
      </c>
      <c r="EJ17" s="111" t="s">
        <v>145</v>
      </c>
      <c r="EK17" s="111" t="s">
        <v>145</v>
      </c>
      <c r="EL17" s="111" t="s">
        <v>145</v>
      </c>
      <c r="EM17" s="23">
        <v>0.20100000000000001</v>
      </c>
      <c r="EN17" s="111" t="s">
        <v>145</v>
      </c>
      <c r="EO17" s="111" t="s">
        <v>145</v>
      </c>
      <c r="EP17" s="111" t="s">
        <v>145</v>
      </c>
      <c r="EQ17" s="111" t="s">
        <v>145</v>
      </c>
      <c r="ER17" s="111" t="s">
        <v>145</v>
      </c>
      <c r="ES17" s="111" t="s">
        <v>145</v>
      </c>
      <c r="ET17" s="111" t="s">
        <v>145</v>
      </c>
      <c r="EU17" s="111" t="s">
        <v>145</v>
      </c>
      <c r="EV17" s="111" t="s">
        <v>145</v>
      </c>
      <c r="EW17" s="111" t="s">
        <v>145</v>
      </c>
      <c r="EX17" s="111" t="s">
        <v>145</v>
      </c>
      <c r="EY17" s="111" t="s">
        <v>145</v>
      </c>
      <c r="EZ17" s="111" t="s">
        <v>145</v>
      </c>
      <c r="FA17" s="111" t="s">
        <v>145</v>
      </c>
      <c r="FB17" s="111" t="s">
        <v>145</v>
      </c>
      <c r="FC17" s="111" t="s">
        <v>145</v>
      </c>
      <c r="FD17" s="111" t="s">
        <v>145</v>
      </c>
      <c r="FE17" s="111" t="s">
        <v>145</v>
      </c>
      <c r="FF17" s="111" t="s">
        <v>145</v>
      </c>
      <c r="FG17" s="111" t="s">
        <v>145</v>
      </c>
      <c r="FH17" s="111" t="s">
        <v>145</v>
      </c>
      <c r="FI17" s="111" t="s">
        <v>145</v>
      </c>
      <c r="FJ17" s="111" t="s">
        <v>145</v>
      </c>
      <c r="FK17" s="111" t="s">
        <v>145</v>
      </c>
      <c r="FL17" s="111" t="s">
        <v>145</v>
      </c>
      <c r="FM17" s="111" t="s">
        <v>145</v>
      </c>
      <c r="FN17" s="111" t="s">
        <v>145</v>
      </c>
      <c r="FO17" s="111" t="s">
        <v>145</v>
      </c>
      <c r="FP17" s="111" t="s">
        <v>145</v>
      </c>
      <c r="FQ17" s="111" t="s">
        <v>145</v>
      </c>
      <c r="FR17" s="111" t="s">
        <v>145</v>
      </c>
      <c r="FS17" s="111" t="s">
        <v>145</v>
      </c>
      <c r="FT17" s="76"/>
      <c r="FU17" s="15" t="s">
        <v>6</v>
      </c>
      <c r="FV17" s="111" t="s">
        <v>145</v>
      </c>
      <c r="FW17" s="111" t="s">
        <v>145</v>
      </c>
      <c r="FX17" s="111" t="s">
        <v>145</v>
      </c>
      <c r="FY17" s="111" t="s">
        <v>145</v>
      </c>
      <c r="FZ17" s="111" t="s">
        <v>145</v>
      </c>
      <c r="GA17" s="111" t="s">
        <v>145</v>
      </c>
      <c r="GB17" s="111" t="s">
        <v>145</v>
      </c>
      <c r="GC17" s="111" t="s">
        <v>145</v>
      </c>
      <c r="GD17" s="111" t="s">
        <v>145</v>
      </c>
      <c r="GE17" s="111" t="s">
        <v>145</v>
      </c>
      <c r="GF17" s="111" t="s">
        <v>145</v>
      </c>
      <c r="GG17" s="111" t="s">
        <v>145</v>
      </c>
      <c r="GH17" s="111" t="s">
        <v>145</v>
      </c>
      <c r="GI17" s="111" t="s">
        <v>145</v>
      </c>
      <c r="GJ17" s="111" t="s">
        <v>145</v>
      </c>
      <c r="GK17" s="111" t="s">
        <v>145</v>
      </c>
      <c r="GL17" s="111" t="s">
        <v>145</v>
      </c>
      <c r="GM17" s="111" t="s">
        <v>145</v>
      </c>
      <c r="GN17" s="111" t="s">
        <v>145</v>
      </c>
      <c r="GO17" s="111" t="s">
        <v>145</v>
      </c>
      <c r="GP17" s="111" t="s">
        <v>145</v>
      </c>
      <c r="GQ17" s="111" t="s">
        <v>145</v>
      </c>
      <c r="GR17" s="111" t="s">
        <v>145</v>
      </c>
      <c r="GS17" s="111" t="s">
        <v>145</v>
      </c>
      <c r="GT17" s="111" t="s">
        <v>145</v>
      </c>
      <c r="GU17" s="111" t="s">
        <v>145</v>
      </c>
      <c r="GV17" s="111" t="s">
        <v>145</v>
      </c>
      <c r="GW17" s="111" t="s">
        <v>145</v>
      </c>
      <c r="GX17" s="111" t="s">
        <v>145</v>
      </c>
      <c r="GY17" s="111" t="s">
        <v>145</v>
      </c>
      <c r="GZ17" s="111" t="s">
        <v>145</v>
      </c>
      <c r="HA17" s="111" t="s">
        <v>145</v>
      </c>
      <c r="HB17" s="76"/>
      <c r="HC17" s="15" t="s">
        <v>6</v>
      </c>
      <c r="HD17" s="19">
        <v>1.2E-2</v>
      </c>
      <c r="HE17" s="111" t="s">
        <v>145</v>
      </c>
      <c r="HF17" s="19">
        <v>3.6999999999999998E-2</v>
      </c>
      <c r="HG17" s="19">
        <v>1.9E-2</v>
      </c>
      <c r="HH17" s="111" t="s">
        <v>145</v>
      </c>
      <c r="HI17" s="76"/>
      <c r="HJ17" s="76"/>
      <c r="HK17" s="76"/>
      <c r="HL17" s="76"/>
      <c r="HM17" s="76"/>
      <c r="HN17" s="76"/>
      <c r="HO17" s="76"/>
      <c r="HP17" s="76"/>
      <c r="HQ17" s="76"/>
      <c r="HR17" s="76"/>
      <c r="HS17" s="76"/>
      <c r="HT17" s="76"/>
      <c r="HU17" s="76"/>
      <c r="HV17" s="76"/>
      <c r="HW17" s="76"/>
      <c r="HX17" s="76"/>
      <c r="HY17" s="76"/>
      <c r="HZ17" s="76"/>
    </row>
    <row r="18" spans="1:234" ht="16">
      <c r="A18" s="15" t="s">
        <v>5</v>
      </c>
      <c r="B18" s="111" t="s">
        <v>145</v>
      </c>
      <c r="C18" s="20">
        <v>6.2E-2</v>
      </c>
      <c r="D18" s="111" t="s">
        <v>145</v>
      </c>
      <c r="E18" s="111" t="s">
        <v>145</v>
      </c>
      <c r="F18" s="111" t="s">
        <v>145</v>
      </c>
      <c r="G18" s="111" t="s">
        <v>145</v>
      </c>
      <c r="H18" s="111" t="s">
        <v>145</v>
      </c>
      <c r="I18" s="111" t="s">
        <v>145</v>
      </c>
      <c r="J18" s="111" t="s">
        <v>145</v>
      </c>
      <c r="K18" s="111" t="s">
        <v>145</v>
      </c>
      <c r="L18" s="6"/>
      <c r="M18" s="15" t="s">
        <v>5</v>
      </c>
      <c r="N18" s="20">
        <v>6.0999999999999999E-2</v>
      </c>
      <c r="O18" s="20">
        <v>5.8999999999999997E-2</v>
      </c>
      <c r="P18" s="111" t="s">
        <v>145</v>
      </c>
      <c r="Q18" s="111" t="s">
        <v>145</v>
      </c>
      <c r="R18" s="111" t="s">
        <v>145</v>
      </c>
      <c r="S18" s="111" t="s">
        <v>145</v>
      </c>
      <c r="T18" s="111" t="s">
        <v>145</v>
      </c>
      <c r="U18" s="20">
        <v>6.8000000000000005E-2</v>
      </c>
      <c r="V18" s="111" t="s">
        <v>145</v>
      </c>
      <c r="W18" s="111" t="s">
        <v>145</v>
      </c>
      <c r="X18" s="20">
        <v>5.8999999999999997E-2</v>
      </c>
      <c r="Y18" s="6"/>
      <c r="Z18" s="15" t="s">
        <v>5</v>
      </c>
      <c r="AA18" s="19">
        <v>0.02</v>
      </c>
      <c r="AB18" s="19">
        <v>1.4E-2</v>
      </c>
      <c r="AC18" s="19">
        <v>1.4E-2</v>
      </c>
      <c r="AD18" s="19">
        <v>2.1000000000000001E-2</v>
      </c>
      <c r="AE18" s="111" t="s">
        <v>145</v>
      </c>
      <c r="AF18" s="19">
        <v>3.6999999999999998E-2</v>
      </c>
      <c r="AG18" s="19">
        <v>4.4999999999999998E-2</v>
      </c>
      <c r="AH18" s="19">
        <v>5.2999999999999999E-2</v>
      </c>
      <c r="AI18" s="19">
        <v>4.3999999999999997E-2</v>
      </c>
      <c r="AJ18" s="19">
        <v>4.4999999999999998E-2</v>
      </c>
      <c r="AK18" s="19">
        <v>2.5000000000000001E-2</v>
      </c>
      <c r="AL18" s="19">
        <v>2.5999999999999999E-2</v>
      </c>
      <c r="AM18" s="19">
        <v>4.1000000000000002E-2</v>
      </c>
      <c r="AN18" s="19">
        <v>3.6999999999999998E-2</v>
      </c>
      <c r="AO18" s="19">
        <v>2.9000000000000001E-2</v>
      </c>
      <c r="AP18" s="19">
        <v>2.9000000000000001E-2</v>
      </c>
      <c r="AQ18" s="19">
        <v>4.4999999999999998E-2</v>
      </c>
      <c r="AR18" s="19">
        <v>3.6999999999999998E-2</v>
      </c>
      <c r="AS18" s="19">
        <v>4.9000000000000002E-2</v>
      </c>
      <c r="AT18" s="19">
        <v>2.7E-2</v>
      </c>
      <c r="AU18" s="19">
        <v>3.7999999999999999E-2</v>
      </c>
      <c r="AV18" s="19">
        <v>5.5E-2</v>
      </c>
      <c r="AW18" s="19">
        <v>5.0999999999999997E-2</v>
      </c>
      <c r="AX18" s="19">
        <v>0.03</v>
      </c>
      <c r="AY18" s="19">
        <v>2.9000000000000001E-2</v>
      </c>
      <c r="AZ18" s="9"/>
      <c r="BA18" s="15" t="s">
        <v>5</v>
      </c>
      <c r="BB18" s="19">
        <v>6.2E-2</v>
      </c>
      <c r="BC18" s="111" t="s">
        <v>145</v>
      </c>
      <c r="BD18" s="111" t="s">
        <v>145</v>
      </c>
      <c r="BE18" s="19">
        <v>6.3E-2</v>
      </c>
      <c r="BF18" s="111" t="s">
        <v>145</v>
      </c>
      <c r="BG18" s="111" t="s">
        <v>145</v>
      </c>
      <c r="BH18" s="111" t="s">
        <v>145</v>
      </c>
      <c r="BI18" s="111" t="s">
        <v>145</v>
      </c>
      <c r="BJ18" s="111" t="s">
        <v>145</v>
      </c>
      <c r="BK18" s="111" t="s">
        <v>145</v>
      </c>
      <c r="BL18" s="111" t="s">
        <v>145</v>
      </c>
      <c r="BM18" s="111" t="s">
        <v>145</v>
      </c>
      <c r="BN18" s="111" t="s">
        <v>145</v>
      </c>
      <c r="BO18" s="111" t="s">
        <v>145</v>
      </c>
      <c r="BP18" s="111" t="s">
        <v>145</v>
      </c>
      <c r="BQ18" s="111" t="s">
        <v>145</v>
      </c>
      <c r="BR18" s="19">
        <v>6.0999999999999999E-2</v>
      </c>
      <c r="BS18" s="111" t="s">
        <v>145</v>
      </c>
      <c r="BT18" s="19">
        <v>6.2E-2</v>
      </c>
      <c r="BU18" s="111" t="s">
        <v>145</v>
      </c>
      <c r="BV18" s="111" t="s">
        <v>145</v>
      </c>
      <c r="BW18" s="19">
        <v>0.06</v>
      </c>
      <c r="BX18" s="111" t="s">
        <v>145</v>
      </c>
      <c r="BY18" s="111" t="s">
        <v>145</v>
      </c>
      <c r="BZ18" s="19">
        <v>6.3E-2</v>
      </c>
      <c r="CA18" s="111" t="s">
        <v>145</v>
      </c>
      <c r="CB18" s="111" t="s">
        <v>145</v>
      </c>
      <c r="CC18" s="111" t="s">
        <v>145</v>
      </c>
      <c r="CD18" s="111" t="s">
        <v>145</v>
      </c>
      <c r="CE18" s="19">
        <v>6.6000000000000003E-2</v>
      </c>
      <c r="CF18" s="111" t="s">
        <v>145</v>
      </c>
      <c r="CG18" s="111" t="s">
        <v>145</v>
      </c>
      <c r="CH18" s="19">
        <v>6.8000000000000005E-2</v>
      </c>
      <c r="CI18" s="19">
        <v>6.4000000000000001E-2</v>
      </c>
      <c r="CJ18" s="19">
        <v>0.06</v>
      </c>
      <c r="CK18" s="19">
        <v>6.0999999999999999E-2</v>
      </c>
      <c r="CL18" s="111" t="s">
        <v>145</v>
      </c>
      <c r="CM18" s="111" t="s">
        <v>145</v>
      </c>
      <c r="CN18" s="111" t="s">
        <v>145</v>
      </c>
      <c r="CO18" s="111" t="s">
        <v>145</v>
      </c>
      <c r="CP18" s="111" t="s">
        <v>145</v>
      </c>
      <c r="CQ18" s="111" t="s">
        <v>145</v>
      </c>
      <c r="CR18" s="111" t="s">
        <v>145</v>
      </c>
      <c r="CS18" s="111" t="s">
        <v>145</v>
      </c>
      <c r="CT18" s="111" t="s">
        <v>145</v>
      </c>
      <c r="CU18" s="111" t="s">
        <v>145</v>
      </c>
      <c r="CV18" s="111" t="s">
        <v>145</v>
      </c>
      <c r="CW18" s="111" t="s">
        <v>145</v>
      </c>
      <c r="CX18" s="111" t="s">
        <v>145</v>
      </c>
      <c r="CY18" s="111" t="s">
        <v>145</v>
      </c>
      <c r="CZ18" s="19">
        <v>0.06</v>
      </c>
      <c r="DA18" s="111" t="s">
        <v>145</v>
      </c>
      <c r="DB18" s="19">
        <v>6.6000000000000003E-2</v>
      </c>
      <c r="DC18" s="111" t="s">
        <v>145</v>
      </c>
      <c r="DD18" s="111" t="s">
        <v>145</v>
      </c>
      <c r="DE18" s="111" t="s">
        <v>145</v>
      </c>
      <c r="DF18" s="7"/>
      <c r="DG18" s="15" t="s">
        <v>5</v>
      </c>
      <c r="DH18" s="23">
        <v>6.0999999999999999E-2</v>
      </c>
      <c r="DI18" s="111" t="s">
        <v>145</v>
      </c>
      <c r="DJ18" s="111" t="s">
        <v>145</v>
      </c>
      <c r="DK18" s="23">
        <v>6.5000000000000002E-2</v>
      </c>
      <c r="DL18" s="111" t="s">
        <v>145</v>
      </c>
      <c r="DM18" s="23">
        <v>6.0999999999999999E-2</v>
      </c>
      <c r="DN18" s="111" t="s">
        <v>145</v>
      </c>
      <c r="DO18" s="23">
        <v>6.9000000000000006E-2</v>
      </c>
      <c r="DP18" s="111" t="s">
        <v>145</v>
      </c>
      <c r="DQ18" s="111" t="s">
        <v>145</v>
      </c>
      <c r="DR18" s="111" t="s">
        <v>145</v>
      </c>
      <c r="DS18" s="111" t="s">
        <v>145</v>
      </c>
      <c r="DT18" s="111" t="s">
        <v>145</v>
      </c>
      <c r="DU18" s="111" t="s">
        <v>145</v>
      </c>
      <c r="DV18" s="111" t="s">
        <v>145</v>
      </c>
      <c r="DW18" s="111" t="s">
        <v>145</v>
      </c>
      <c r="DX18" s="23">
        <v>6.9000000000000006E-2</v>
      </c>
      <c r="DY18" s="111" t="s">
        <v>145</v>
      </c>
      <c r="DZ18" s="111" t="s">
        <v>145</v>
      </c>
      <c r="EA18" s="111" t="s">
        <v>145</v>
      </c>
      <c r="EB18" s="111" t="s">
        <v>145</v>
      </c>
      <c r="EC18" s="111" t="s">
        <v>145</v>
      </c>
      <c r="ED18" s="23">
        <v>0.06</v>
      </c>
      <c r="EE18" s="23">
        <v>6.2E-2</v>
      </c>
      <c r="EF18" s="111" t="s">
        <v>145</v>
      </c>
      <c r="EG18" s="111" t="s">
        <v>145</v>
      </c>
      <c r="EH18" s="23">
        <v>6.8000000000000005E-2</v>
      </c>
      <c r="EI18" s="111" t="s">
        <v>145</v>
      </c>
      <c r="EJ18" s="111" t="s">
        <v>145</v>
      </c>
      <c r="EK18" s="111" t="s">
        <v>145</v>
      </c>
      <c r="EL18" s="23">
        <v>7.5999999999999998E-2</v>
      </c>
      <c r="EM18" s="111" t="s">
        <v>145</v>
      </c>
      <c r="EN18" s="111" t="s">
        <v>145</v>
      </c>
      <c r="EO18" s="111" t="s">
        <v>145</v>
      </c>
      <c r="EP18" s="23">
        <v>6.2E-2</v>
      </c>
      <c r="EQ18" s="111" t="s">
        <v>145</v>
      </c>
      <c r="ER18" s="111" t="s">
        <v>145</v>
      </c>
      <c r="ES18" s="111" t="s">
        <v>145</v>
      </c>
      <c r="ET18" s="23">
        <v>6.2E-2</v>
      </c>
      <c r="EU18" s="23">
        <v>7.9000000000000001E-2</v>
      </c>
      <c r="EV18" s="111" t="s">
        <v>145</v>
      </c>
      <c r="EW18" s="23">
        <v>7.0999999999999994E-2</v>
      </c>
      <c r="EX18" s="23">
        <v>6.6000000000000003E-2</v>
      </c>
      <c r="EY18" s="23">
        <v>7.0999999999999994E-2</v>
      </c>
      <c r="EZ18" s="23">
        <v>8.6999999999999994E-2</v>
      </c>
      <c r="FA18" s="111" t="s">
        <v>145</v>
      </c>
      <c r="FB18" s="111" t="s">
        <v>145</v>
      </c>
      <c r="FC18" s="111" t="s">
        <v>145</v>
      </c>
      <c r="FD18" s="111" t="s">
        <v>145</v>
      </c>
      <c r="FE18" s="111" t="s">
        <v>145</v>
      </c>
      <c r="FF18" s="111" t="s">
        <v>145</v>
      </c>
      <c r="FG18" s="111" t="s">
        <v>145</v>
      </c>
      <c r="FH18" s="111" t="s">
        <v>145</v>
      </c>
      <c r="FI18" s="111" t="s">
        <v>145</v>
      </c>
      <c r="FJ18" s="111" t="s">
        <v>145</v>
      </c>
      <c r="FK18" s="111" t="s">
        <v>145</v>
      </c>
      <c r="FL18" s="111" t="s">
        <v>145</v>
      </c>
      <c r="FM18" s="111" t="s">
        <v>145</v>
      </c>
      <c r="FN18" s="111" t="s">
        <v>145</v>
      </c>
      <c r="FO18" s="111" t="s">
        <v>145</v>
      </c>
      <c r="FP18" s="111" t="s">
        <v>145</v>
      </c>
      <c r="FQ18" s="111" t="s">
        <v>145</v>
      </c>
      <c r="FR18" s="111" t="s">
        <v>145</v>
      </c>
      <c r="FS18" s="111" t="s">
        <v>145</v>
      </c>
      <c r="FT18" s="76"/>
      <c r="FU18" s="15" t="s">
        <v>5</v>
      </c>
      <c r="FV18" s="111" t="s">
        <v>145</v>
      </c>
      <c r="FW18" s="111" t="s">
        <v>145</v>
      </c>
      <c r="FX18" s="111" t="s">
        <v>145</v>
      </c>
      <c r="FY18" s="111" t="s">
        <v>145</v>
      </c>
      <c r="FZ18" s="111" t="s">
        <v>145</v>
      </c>
      <c r="GA18" s="111" t="s">
        <v>145</v>
      </c>
      <c r="GB18" s="111" t="s">
        <v>145</v>
      </c>
      <c r="GC18" s="111" t="s">
        <v>145</v>
      </c>
      <c r="GD18" s="111" t="s">
        <v>145</v>
      </c>
      <c r="GE18" s="111" t="s">
        <v>145</v>
      </c>
      <c r="GF18" s="111" t="s">
        <v>145</v>
      </c>
      <c r="GG18" s="111" t="s">
        <v>145</v>
      </c>
      <c r="GH18" s="111" t="s">
        <v>145</v>
      </c>
      <c r="GI18" s="111" t="s">
        <v>145</v>
      </c>
      <c r="GJ18" s="111" t="s">
        <v>145</v>
      </c>
      <c r="GK18" s="111" t="s">
        <v>145</v>
      </c>
      <c r="GL18" s="111" t="s">
        <v>145</v>
      </c>
      <c r="GM18" s="111" t="s">
        <v>145</v>
      </c>
      <c r="GN18" s="111" t="s">
        <v>145</v>
      </c>
      <c r="GO18" s="111" t="s">
        <v>145</v>
      </c>
      <c r="GP18" s="111" t="s">
        <v>145</v>
      </c>
      <c r="GQ18" s="111" t="s">
        <v>145</v>
      </c>
      <c r="GR18" s="111" t="s">
        <v>145</v>
      </c>
      <c r="GS18" s="111" t="s">
        <v>145</v>
      </c>
      <c r="GT18" s="111" t="s">
        <v>145</v>
      </c>
      <c r="GU18" s="111" t="s">
        <v>145</v>
      </c>
      <c r="GV18" s="111" t="s">
        <v>145</v>
      </c>
      <c r="GW18" s="111" t="s">
        <v>145</v>
      </c>
      <c r="GX18" s="111" t="s">
        <v>145</v>
      </c>
      <c r="GY18" s="111" t="s">
        <v>145</v>
      </c>
      <c r="GZ18" s="111" t="s">
        <v>145</v>
      </c>
      <c r="HA18" s="111" t="s">
        <v>145</v>
      </c>
      <c r="HB18" s="76"/>
      <c r="HC18" s="15" t="s">
        <v>5</v>
      </c>
      <c r="HD18" s="19">
        <v>3.4000000000000002E-2</v>
      </c>
      <c r="HE18" s="19">
        <v>3.5000000000000003E-2</v>
      </c>
      <c r="HF18" s="19">
        <v>3.5999999999999997E-2</v>
      </c>
      <c r="HG18" s="19">
        <v>5.1999999999999998E-2</v>
      </c>
      <c r="HH18" s="19">
        <v>2.3E-2</v>
      </c>
      <c r="HI18" s="76"/>
      <c r="HJ18" s="76"/>
      <c r="HK18" s="76"/>
      <c r="HL18" s="76"/>
      <c r="HM18" s="76"/>
      <c r="HN18" s="76"/>
      <c r="HO18" s="76"/>
      <c r="HP18" s="76"/>
      <c r="HQ18" s="76"/>
      <c r="HR18" s="76"/>
      <c r="HS18" s="76"/>
      <c r="HT18" s="76"/>
      <c r="HU18" s="76"/>
      <c r="HV18" s="76"/>
      <c r="HW18" s="76"/>
      <c r="HX18" s="76"/>
      <c r="HY18" s="76"/>
      <c r="HZ18" s="76"/>
    </row>
    <row r="19" spans="1:234" ht="18">
      <c r="A19" s="15" t="s">
        <v>91</v>
      </c>
      <c r="B19" s="20">
        <v>2.149</v>
      </c>
      <c r="C19" s="20">
        <v>2.113</v>
      </c>
      <c r="D19" s="20">
        <v>2.1030000000000002</v>
      </c>
      <c r="E19" s="20">
        <v>2.117</v>
      </c>
      <c r="F19" s="20">
        <v>2.133</v>
      </c>
      <c r="G19" s="20">
        <v>2.1349999999999998</v>
      </c>
      <c r="H19" s="20">
        <v>2.1269999999999998</v>
      </c>
      <c r="I19" s="20">
        <v>2.1349999999999998</v>
      </c>
      <c r="J19" s="20">
        <v>2.105</v>
      </c>
      <c r="K19" s="20">
        <v>2.137</v>
      </c>
      <c r="L19" s="6"/>
      <c r="M19" s="15" t="s">
        <v>91</v>
      </c>
      <c r="N19" s="20">
        <v>2.1230000000000002</v>
      </c>
      <c r="O19" s="20">
        <v>2.133</v>
      </c>
      <c r="P19" s="20">
        <v>2.133</v>
      </c>
      <c r="Q19" s="20">
        <v>2.1339999999999999</v>
      </c>
      <c r="R19" s="20">
        <v>2.13</v>
      </c>
      <c r="S19" s="20">
        <v>2.1280000000000001</v>
      </c>
      <c r="T19" s="20">
        <v>2.13</v>
      </c>
      <c r="U19" s="20">
        <v>2.1139999999999999</v>
      </c>
      <c r="V19" s="20">
        <v>2.117</v>
      </c>
      <c r="W19" s="20">
        <v>2.1240000000000001</v>
      </c>
      <c r="X19" s="20">
        <v>2.1309999999999998</v>
      </c>
      <c r="Y19" s="6"/>
      <c r="Z19" s="15" t="s">
        <v>91</v>
      </c>
      <c r="AA19" s="19">
        <v>2.13</v>
      </c>
      <c r="AB19" s="19">
        <v>2.1309999999999998</v>
      </c>
      <c r="AC19" s="19">
        <v>2.1309999999999998</v>
      </c>
      <c r="AD19" s="19">
        <v>2.137</v>
      </c>
      <c r="AE19" s="19">
        <v>2.1419999999999999</v>
      </c>
      <c r="AF19" s="19">
        <v>2.1219999999999999</v>
      </c>
      <c r="AG19" s="19">
        <v>2.113</v>
      </c>
      <c r="AH19" s="19">
        <v>2.113</v>
      </c>
      <c r="AI19" s="19">
        <v>2.1179999999999999</v>
      </c>
      <c r="AJ19" s="19">
        <v>2.1059999999999999</v>
      </c>
      <c r="AK19" s="19">
        <v>2.1219999999999999</v>
      </c>
      <c r="AL19" s="19">
        <v>2.121</v>
      </c>
      <c r="AM19" s="19">
        <v>2.036</v>
      </c>
      <c r="AN19" s="19">
        <v>2.13</v>
      </c>
      <c r="AO19" s="19">
        <v>2.1339999999999999</v>
      </c>
      <c r="AP19" s="19">
        <v>2.1539999999999999</v>
      </c>
      <c r="AQ19" s="19">
        <v>2.105</v>
      </c>
      <c r="AR19" s="19">
        <v>2.1230000000000002</v>
      </c>
      <c r="AS19" s="19">
        <v>2.1320000000000001</v>
      </c>
      <c r="AT19" s="19">
        <v>2.1190000000000002</v>
      </c>
      <c r="AU19" s="19">
        <v>2.105</v>
      </c>
      <c r="AV19" s="19">
        <v>2.129</v>
      </c>
      <c r="AW19" s="19">
        <v>2.1309999999999998</v>
      </c>
      <c r="AX19" s="19">
        <v>2.1339999999999999</v>
      </c>
      <c r="AY19" s="19">
        <v>2.1139999999999999</v>
      </c>
      <c r="AZ19" s="9"/>
      <c r="BA19" s="15" t="s">
        <v>91</v>
      </c>
      <c r="BB19" s="19">
        <v>2.1070000000000002</v>
      </c>
      <c r="BC19" s="19">
        <v>2.0609999999999999</v>
      </c>
      <c r="BD19" s="19">
        <v>2.1120000000000001</v>
      </c>
      <c r="BE19" s="19">
        <v>2.0880000000000001</v>
      </c>
      <c r="BF19" s="19">
        <v>2.1339999999999999</v>
      </c>
      <c r="BG19" s="19">
        <v>2.0760000000000001</v>
      </c>
      <c r="BH19" s="19">
        <v>2.085</v>
      </c>
      <c r="BI19" s="19">
        <v>2.0680000000000001</v>
      </c>
      <c r="BJ19" s="19">
        <v>2.0979999999999999</v>
      </c>
      <c r="BK19" s="19">
        <v>2.101</v>
      </c>
      <c r="BL19" s="19">
        <v>2.0430000000000001</v>
      </c>
      <c r="BM19" s="19">
        <v>2.0960000000000001</v>
      </c>
      <c r="BN19" s="19">
        <v>2.12</v>
      </c>
      <c r="BO19" s="19">
        <v>2.113</v>
      </c>
      <c r="BP19" s="19">
        <v>2.0979999999999999</v>
      </c>
      <c r="BQ19" s="19">
        <v>2.1150000000000002</v>
      </c>
      <c r="BR19" s="19">
        <v>2.1110000000000002</v>
      </c>
      <c r="BS19" s="19">
        <v>2.0790000000000002</v>
      </c>
      <c r="BT19" s="19">
        <v>2.1269999999999998</v>
      </c>
      <c r="BU19" s="19">
        <v>2.1030000000000002</v>
      </c>
      <c r="BV19" s="19">
        <v>2.097</v>
      </c>
      <c r="BW19" s="19">
        <v>2.0430000000000001</v>
      </c>
      <c r="BX19" s="19">
        <v>2.0190000000000001</v>
      </c>
      <c r="BY19" s="19">
        <v>2.0720000000000001</v>
      </c>
      <c r="BZ19" s="19">
        <v>2.0670000000000002</v>
      </c>
      <c r="CA19" s="19">
        <v>2.093</v>
      </c>
      <c r="CB19" s="19">
        <v>2.1059999999999999</v>
      </c>
      <c r="CC19" s="19">
        <v>2.1219999999999999</v>
      </c>
      <c r="CD19" s="19">
        <v>2.0110000000000001</v>
      </c>
      <c r="CE19" s="19">
        <v>2.101</v>
      </c>
      <c r="CF19" s="19">
        <v>2.0489999999999999</v>
      </c>
      <c r="CG19" s="19">
        <v>2.06</v>
      </c>
      <c r="CH19" s="19">
        <v>2.0880000000000001</v>
      </c>
      <c r="CI19" s="19">
        <v>2.036</v>
      </c>
      <c r="CJ19" s="19">
        <v>2.089</v>
      </c>
      <c r="CK19" s="19">
        <v>2.085</v>
      </c>
      <c r="CL19" s="19">
        <v>2.109</v>
      </c>
      <c r="CM19" s="19">
        <v>2.1160000000000001</v>
      </c>
      <c r="CN19" s="19">
        <v>2.081</v>
      </c>
      <c r="CO19" s="19">
        <v>2.0579999999999998</v>
      </c>
      <c r="CP19" s="19">
        <v>2.0310000000000001</v>
      </c>
      <c r="CQ19" s="19">
        <v>2.0720000000000001</v>
      </c>
      <c r="CR19" s="19">
        <v>2.1150000000000002</v>
      </c>
      <c r="CS19" s="19">
        <v>2.1259999999999999</v>
      </c>
      <c r="CT19" s="19">
        <v>2.06</v>
      </c>
      <c r="CU19" s="19">
        <v>2.1219999999999999</v>
      </c>
      <c r="CV19" s="19">
        <v>2.1070000000000002</v>
      </c>
      <c r="CW19" s="19">
        <v>2.113</v>
      </c>
      <c r="CX19" s="19">
        <v>2.1269999999999998</v>
      </c>
      <c r="CY19" s="19">
        <v>2.1549999999999998</v>
      </c>
      <c r="CZ19" s="19">
        <v>2.0699999999999998</v>
      </c>
      <c r="DA19" s="19">
        <v>2.1070000000000002</v>
      </c>
      <c r="DB19" s="19">
        <v>2.0640000000000001</v>
      </c>
      <c r="DC19" s="19">
        <v>2.11</v>
      </c>
      <c r="DD19" s="19">
        <v>2.0990000000000002</v>
      </c>
      <c r="DE19" s="19">
        <v>2.09</v>
      </c>
      <c r="DF19" s="7"/>
      <c r="DG19" s="15" t="s">
        <v>91</v>
      </c>
      <c r="DH19" s="23">
        <v>2.077</v>
      </c>
      <c r="DI19" s="23">
        <v>2.11</v>
      </c>
      <c r="DJ19" s="23">
        <v>2.0939999999999999</v>
      </c>
      <c r="DK19" s="23">
        <v>2.105</v>
      </c>
      <c r="DL19" s="23">
        <v>2.1139999999999999</v>
      </c>
      <c r="DM19" s="23">
        <v>2.105</v>
      </c>
      <c r="DN19" s="23">
        <v>2.1139999999999999</v>
      </c>
      <c r="DO19" s="23">
        <v>2.1219999999999999</v>
      </c>
      <c r="DP19" s="23">
        <v>2.1139999999999999</v>
      </c>
      <c r="DQ19" s="23">
        <v>2.1</v>
      </c>
      <c r="DR19" s="23">
        <v>2.121</v>
      </c>
      <c r="DS19" s="23">
        <v>2.1480000000000001</v>
      </c>
      <c r="DT19" s="23">
        <v>2.1269999999999998</v>
      </c>
      <c r="DU19" s="23">
        <v>2.089</v>
      </c>
      <c r="DV19" s="23">
        <v>2.089</v>
      </c>
      <c r="DW19" s="23">
        <v>2.0299999999999998</v>
      </c>
      <c r="DX19" s="23">
        <v>2.117</v>
      </c>
      <c r="DY19" s="23">
        <v>2.089</v>
      </c>
      <c r="DZ19" s="23">
        <v>2.081</v>
      </c>
      <c r="EA19" s="23">
        <v>2.0910000000000002</v>
      </c>
      <c r="EB19" s="23">
        <v>2.1320000000000001</v>
      </c>
      <c r="EC19" s="23">
        <v>2.0329999999999999</v>
      </c>
      <c r="ED19" s="23">
        <v>2.0550000000000002</v>
      </c>
      <c r="EE19" s="23">
        <v>2.0489999999999999</v>
      </c>
      <c r="EF19" s="23">
        <v>2.117</v>
      </c>
      <c r="EG19" s="23">
        <v>2.0659999999999998</v>
      </c>
      <c r="EH19" s="23">
        <v>2.1179999999999999</v>
      </c>
      <c r="EI19" s="23">
        <v>2.1219999999999999</v>
      </c>
      <c r="EJ19" s="23">
        <v>2.0609999999999999</v>
      </c>
      <c r="EK19" s="23">
        <v>2.056</v>
      </c>
      <c r="EL19" s="23">
        <v>2.0649999999999999</v>
      </c>
      <c r="EM19" s="23">
        <v>2.105</v>
      </c>
      <c r="EN19" s="23">
        <v>2.12</v>
      </c>
      <c r="EO19" s="23">
        <v>2.0299999999999998</v>
      </c>
      <c r="EP19" s="23">
        <v>2.1</v>
      </c>
      <c r="EQ19" s="23">
        <v>2.0840000000000001</v>
      </c>
      <c r="ER19" s="23">
        <v>2.09</v>
      </c>
      <c r="ES19" s="23">
        <v>2.0960000000000001</v>
      </c>
      <c r="ET19" s="23">
        <v>2.0419999999999998</v>
      </c>
      <c r="EU19" s="23">
        <v>2.0649999999999999</v>
      </c>
      <c r="EV19" s="23">
        <v>2.113</v>
      </c>
      <c r="EW19" s="23">
        <v>2.1</v>
      </c>
      <c r="EX19" s="23">
        <v>2.09</v>
      </c>
      <c r="EY19" s="23">
        <v>2.0489999999999999</v>
      </c>
      <c r="EZ19" s="23">
        <v>2.0760000000000001</v>
      </c>
      <c r="FA19" s="23">
        <v>2.0790000000000002</v>
      </c>
      <c r="FB19" s="23">
        <v>2.0840000000000001</v>
      </c>
      <c r="FC19" s="23">
        <v>2.0390000000000001</v>
      </c>
      <c r="FD19" s="23">
        <v>2.113</v>
      </c>
      <c r="FE19" s="23">
        <v>2.105</v>
      </c>
      <c r="FF19" s="23">
        <v>2.08</v>
      </c>
      <c r="FG19" s="23">
        <v>2.08</v>
      </c>
      <c r="FH19" s="23">
        <v>2.0710000000000002</v>
      </c>
      <c r="FI19" s="23">
        <v>2.0310000000000001</v>
      </c>
      <c r="FJ19" s="23">
        <v>2.0739999999999998</v>
      </c>
      <c r="FK19" s="23">
        <v>2.0720000000000001</v>
      </c>
      <c r="FL19" s="23">
        <v>2.0990000000000002</v>
      </c>
      <c r="FM19" s="23">
        <v>2.04</v>
      </c>
      <c r="FN19" s="23">
        <v>2.0819999999999999</v>
      </c>
      <c r="FO19" s="23">
        <v>2.0630000000000002</v>
      </c>
      <c r="FP19" s="23">
        <v>2.1019999999999999</v>
      </c>
      <c r="FQ19" s="23">
        <v>2.097</v>
      </c>
      <c r="FR19" s="23">
        <v>2.077</v>
      </c>
      <c r="FS19" s="23">
        <v>2.0760000000000001</v>
      </c>
      <c r="FT19" s="76"/>
      <c r="FU19" s="15" t="s">
        <v>91</v>
      </c>
      <c r="FV19" s="19">
        <v>2.0750000000000002</v>
      </c>
      <c r="FW19" s="19">
        <v>2.1160000000000001</v>
      </c>
      <c r="FX19" s="19">
        <v>2.12</v>
      </c>
      <c r="FY19" s="19">
        <v>2.0990000000000002</v>
      </c>
      <c r="FZ19" s="19">
        <v>2.1150000000000002</v>
      </c>
      <c r="GA19" s="19">
        <v>2.1379999999999999</v>
      </c>
      <c r="GB19" s="19">
        <v>2.0670000000000002</v>
      </c>
      <c r="GC19" s="19">
        <v>2.1240000000000001</v>
      </c>
      <c r="GD19" s="19">
        <v>2.0880000000000001</v>
      </c>
      <c r="GE19" s="19">
        <v>2.0649999999999999</v>
      </c>
      <c r="GF19" s="19">
        <v>2.0870000000000002</v>
      </c>
      <c r="GG19" s="19">
        <v>2.1110000000000002</v>
      </c>
      <c r="GH19" s="19">
        <v>2.113</v>
      </c>
      <c r="GI19" s="19">
        <v>2.093</v>
      </c>
      <c r="GJ19" s="19">
        <v>2.0990000000000002</v>
      </c>
      <c r="GK19" s="19">
        <v>2.09</v>
      </c>
      <c r="GL19" s="19">
        <v>2.0760000000000001</v>
      </c>
      <c r="GM19" s="19">
        <v>2.1040000000000001</v>
      </c>
      <c r="GN19" s="19">
        <v>2.0920000000000001</v>
      </c>
      <c r="GO19" s="19">
        <v>2.0350000000000001</v>
      </c>
      <c r="GP19" s="19">
        <v>2.0819999999999999</v>
      </c>
      <c r="GQ19" s="19">
        <v>2.113</v>
      </c>
      <c r="GR19" s="19">
        <v>2.1080000000000001</v>
      </c>
      <c r="GS19" s="19">
        <v>2.1190000000000002</v>
      </c>
      <c r="GT19" s="19">
        <v>2.1190000000000002</v>
      </c>
      <c r="GU19" s="19">
        <v>2.093</v>
      </c>
      <c r="GV19" s="19">
        <v>2.101</v>
      </c>
      <c r="GW19" s="19">
        <v>2.1280000000000001</v>
      </c>
      <c r="GX19" s="19">
        <v>2.0790000000000002</v>
      </c>
      <c r="GY19" s="19">
        <v>2.0979999999999999</v>
      </c>
      <c r="GZ19" s="19">
        <v>2.081</v>
      </c>
      <c r="HA19" s="19">
        <v>2.0990000000000002</v>
      </c>
      <c r="HB19" s="76"/>
      <c r="HC19" s="15" t="s">
        <v>91</v>
      </c>
      <c r="HD19" s="19">
        <v>2.113</v>
      </c>
      <c r="HE19" s="19">
        <v>2.1190000000000002</v>
      </c>
      <c r="HF19" s="19">
        <v>2.1150000000000002</v>
      </c>
      <c r="HG19" s="19">
        <v>2.11</v>
      </c>
      <c r="HH19" s="19">
        <v>2.1459999999999999</v>
      </c>
      <c r="HI19" s="76"/>
      <c r="HJ19" s="76"/>
      <c r="HK19" s="76"/>
      <c r="HL19" s="76"/>
      <c r="HM19" s="76"/>
      <c r="HN19" s="76"/>
      <c r="HO19" s="76"/>
      <c r="HP19" s="76"/>
      <c r="HQ19" s="76"/>
      <c r="HR19" s="76"/>
      <c r="HS19" s="76"/>
      <c r="HT19" s="76"/>
      <c r="HU19" s="76"/>
      <c r="HV19" s="76"/>
      <c r="HW19" s="76"/>
      <c r="HX19" s="76"/>
      <c r="HY19" s="76"/>
      <c r="HZ19" s="76"/>
    </row>
    <row r="20" spans="1:234" ht="16">
      <c r="A20" s="14" t="s">
        <v>92</v>
      </c>
      <c r="B20" s="21">
        <f>SUM(B6:B19)</f>
        <v>101.08500000000001</v>
      </c>
      <c r="C20" s="21">
        <f t="shared" ref="C20:AY20" si="1">SUM(C6:C19)</f>
        <v>99.972000000000008</v>
      </c>
      <c r="D20" s="21">
        <f t="shared" si="1"/>
        <v>99.147999999999996</v>
      </c>
      <c r="E20" s="21">
        <f t="shared" si="1"/>
        <v>100.053</v>
      </c>
      <c r="F20" s="21">
        <f t="shared" si="1"/>
        <v>100.375</v>
      </c>
      <c r="G20" s="21">
        <f t="shared" si="1"/>
        <v>100.27099999999999</v>
      </c>
      <c r="H20" s="21">
        <f t="shared" si="1"/>
        <v>100.09699999999998</v>
      </c>
      <c r="I20" s="21">
        <f t="shared" si="1"/>
        <v>100.40300000000002</v>
      </c>
      <c r="J20" s="21">
        <f t="shared" si="1"/>
        <v>99.916000000000011</v>
      </c>
      <c r="K20" s="21">
        <f t="shared" si="1"/>
        <v>100.47099999999999</v>
      </c>
      <c r="L20" s="11"/>
      <c r="M20" s="14" t="s">
        <v>92</v>
      </c>
      <c r="N20" s="21">
        <f t="shared" si="1"/>
        <v>100.23700000000001</v>
      </c>
      <c r="O20" s="21">
        <f t="shared" si="1"/>
        <v>100.44999999999999</v>
      </c>
      <c r="P20" s="21">
        <f t="shared" si="1"/>
        <v>99.965999999999994</v>
      </c>
      <c r="Q20" s="21">
        <f t="shared" si="1"/>
        <v>100.336</v>
      </c>
      <c r="R20" s="21">
        <f t="shared" si="1"/>
        <v>99.972000000000008</v>
      </c>
      <c r="S20" s="21">
        <f t="shared" si="1"/>
        <v>99.873999999999995</v>
      </c>
      <c r="T20" s="21">
        <f t="shared" si="1"/>
        <v>100.226</v>
      </c>
      <c r="U20" s="21">
        <f t="shared" si="1"/>
        <v>99.887</v>
      </c>
      <c r="V20" s="21">
        <f t="shared" si="1"/>
        <v>100.175</v>
      </c>
      <c r="W20" s="21">
        <f t="shared" si="1"/>
        <v>100.04299999999999</v>
      </c>
      <c r="X20" s="21">
        <f t="shared" si="1"/>
        <v>100.44600000000001</v>
      </c>
      <c r="Y20" s="11"/>
      <c r="Z20" s="14" t="s">
        <v>92</v>
      </c>
      <c r="AA20" s="21">
        <f t="shared" si="1"/>
        <v>99.09999999999998</v>
      </c>
      <c r="AB20" s="21">
        <f t="shared" si="1"/>
        <v>99.279000000000011</v>
      </c>
      <c r="AC20" s="21">
        <f t="shared" si="1"/>
        <v>96.254999999999995</v>
      </c>
      <c r="AD20" s="21">
        <f t="shared" si="1"/>
        <v>99.246000000000009</v>
      </c>
      <c r="AE20" s="21">
        <f t="shared" si="1"/>
        <v>99.866</v>
      </c>
      <c r="AF20" s="21">
        <f t="shared" si="1"/>
        <v>99.839000000000013</v>
      </c>
      <c r="AG20" s="21">
        <f t="shared" si="1"/>
        <v>99.933999999999997</v>
      </c>
      <c r="AH20" s="21">
        <f t="shared" si="1"/>
        <v>100.41499999999999</v>
      </c>
      <c r="AI20" s="21">
        <f t="shared" si="1"/>
        <v>99.935000000000002</v>
      </c>
      <c r="AJ20" s="21">
        <f t="shared" si="1"/>
        <v>100.40100000000001</v>
      </c>
      <c r="AK20" s="21">
        <f t="shared" si="1"/>
        <v>100.32900000000001</v>
      </c>
      <c r="AL20" s="21">
        <f t="shared" si="1"/>
        <v>99.950999999999993</v>
      </c>
      <c r="AM20" s="21">
        <f t="shared" si="1"/>
        <v>98.411999999999992</v>
      </c>
      <c r="AN20" s="21">
        <f t="shared" si="1"/>
        <v>100.26300000000002</v>
      </c>
      <c r="AO20" s="21">
        <f t="shared" si="1"/>
        <v>100.74699999999997</v>
      </c>
      <c r="AP20" s="21">
        <f t="shared" si="1"/>
        <v>101.23999999999998</v>
      </c>
      <c r="AQ20" s="21">
        <f t="shared" si="1"/>
        <v>100.601</v>
      </c>
      <c r="AR20" s="21">
        <f t="shared" si="1"/>
        <v>100.18600000000002</v>
      </c>
      <c r="AS20" s="21">
        <f t="shared" si="1"/>
        <v>100.38400000000003</v>
      </c>
      <c r="AT20" s="21">
        <f t="shared" si="1"/>
        <v>100.51200000000003</v>
      </c>
      <c r="AU20" s="21">
        <f t="shared" si="1"/>
        <v>100.30699999999997</v>
      </c>
      <c r="AV20" s="21">
        <f t="shared" si="1"/>
        <v>100.51700000000001</v>
      </c>
      <c r="AW20" s="21">
        <f t="shared" si="1"/>
        <v>100.52000000000001</v>
      </c>
      <c r="AX20" s="21">
        <f t="shared" si="1"/>
        <v>100.33199999999999</v>
      </c>
      <c r="AY20" s="21">
        <f t="shared" si="1"/>
        <v>99.666000000000011</v>
      </c>
      <c r="AZ20" s="11"/>
      <c r="BA20" s="14" t="s">
        <v>92</v>
      </c>
      <c r="BB20" s="21">
        <f t="shared" ref="BB20:BJ20" si="2">SUM(BB6:BB19)</f>
        <v>99.747</v>
      </c>
      <c r="BC20" s="21">
        <f t="shared" si="2"/>
        <v>99.413999999999987</v>
      </c>
      <c r="BD20" s="21">
        <f t="shared" si="2"/>
        <v>99.538999999999987</v>
      </c>
      <c r="BE20" s="21">
        <f t="shared" si="2"/>
        <v>100.288</v>
      </c>
      <c r="BF20" s="21">
        <f t="shared" si="2"/>
        <v>100.25899999999999</v>
      </c>
      <c r="BG20" s="21">
        <f t="shared" si="2"/>
        <v>98.336000000000013</v>
      </c>
      <c r="BH20" s="21">
        <f t="shared" si="2"/>
        <v>98.378</v>
      </c>
      <c r="BI20" s="21">
        <f t="shared" si="2"/>
        <v>99.572000000000003</v>
      </c>
      <c r="BJ20" s="21">
        <f t="shared" si="2"/>
        <v>99.88000000000001</v>
      </c>
      <c r="BK20" s="21">
        <f t="shared" ref="BK20:DH20" si="3">SUM(BK6:BK19)</f>
        <v>99.440999999999988</v>
      </c>
      <c r="BL20" s="21">
        <f t="shared" si="3"/>
        <v>99.271000000000001</v>
      </c>
      <c r="BM20" s="21">
        <f t="shared" si="3"/>
        <v>99.39700000000002</v>
      </c>
      <c r="BN20" s="21">
        <f t="shared" si="3"/>
        <v>99.643000000000001</v>
      </c>
      <c r="BO20" s="21">
        <f t="shared" si="3"/>
        <v>99.14</v>
      </c>
      <c r="BP20" s="21">
        <f t="shared" si="3"/>
        <v>99.333999999999989</v>
      </c>
      <c r="BQ20" s="21">
        <f t="shared" si="3"/>
        <v>99.293999999999997</v>
      </c>
      <c r="BR20" s="21">
        <f t="shared" si="3"/>
        <v>99.781000000000006</v>
      </c>
      <c r="BS20" s="21">
        <f t="shared" si="3"/>
        <v>99.47</v>
      </c>
      <c r="BT20" s="21">
        <f t="shared" si="3"/>
        <v>99.88300000000001</v>
      </c>
      <c r="BU20" s="21">
        <f t="shared" si="3"/>
        <v>99.231999999999999</v>
      </c>
      <c r="BV20" s="21">
        <f t="shared" si="3"/>
        <v>98.697999999999993</v>
      </c>
      <c r="BW20" s="21">
        <f t="shared" si="3"/>
        <v>97.927000000000021</v>
      </c>
      <c r="BX20" s="21">
        <f t="shared" si="3"/>
        <v>97.699000000000026</v>
      </c>
      <c r="BY20" s="21">
        <f t="shared" si="3"/>
        <v>99.079999999999984</v>
      </c>
      <c r="BZ20" s="21">
        <f t="shared" si="3"/>
        <v>97.701999999999998</v>
      </c>
      <c r="CA20" s="21">
        <f t="shared" si="3"/>
        <v>98.397000000000006</v>
      </c>
      <c r="CB20" s="21">
        <f t="shared" si="3"/>
        <v>98.894999999999996</v>
      </c>
      <c r="CC20" s="21">
        <f t="shared" si="3"/>
        <v>100.078</v>
      </c>
      <c r="CD20" s="21">
        <f t="shared" si="3"/>
        <v>98.21</v>
      </c>
      <c r="CE20" s="21">
        <f t="shared" si="3"/>
        <v>99.536999999999992</v>
      </c>
      <c r="CF20" s="21">
        <f t="shared" si="3"/>
        <v>97.838999999999999</v>
      </c>
      <c r="CG20" s="21">
        <f t="shared" si="3"/>
        <v>98.890000000000015</v>
      </c>
      <c r="CH20" s="21">
        <f t="shared" si="3"/>
        <v>99.138000000000005</v>
      </c>
      <c r="CI20" s="21">
        <f t="shared" si="3"/>
        <v>97.721000000000004</v>
      </c>
      <c r="CJ20" s="21">
        <f t="shared" si="3"/>
        <v>98.869999999999976</v>
      </c>
      <c r="CK20" s="21">
        <f t="shared" si="3"/>
        <v>99.041000000000011</v>
      </c>
      <c r="CL20" s="21">
        <f t="shared" si="3"/>
        <v>99.057999999999993</v>
      </c>
      <c r="CM20" s="21">
        <f t="shared" si="3"/>
        <v>99.399000000000001</v>
      </c>
      <c r="CN20" s="21">
        <f t="shared" si="3"/>
        <v>99.164999999999992</v>
      </c>
      <c r="CO20" s="21">
        <f t="shared" si="3"/>
        <v>99.598000000000013</v>
      </c>
      <c r="CP20" s="21">
        <f t="shared" si="3"/>
        <v>98.367000000000004</v>
      </c>
      <c r="CQ20" s="21">
        <f t="shared" si="3"/>
        <v>99.385000000000005</v>
      </c>
      <c r="CR20" s="21">
        <f t="shared" si="3"/>
        <v>99.305999999999983</v>
      </c>
      <c r="CS20" s="21">
        <f t="shared" si="3"/>
        <v>99.436999999999998</v>
      </c>
      <c r="CT20" s="21">
        <f t="shared" si="3"/>
        <v>99.335999999999999</v>
      </c>
      <c r="CU20" s="21">
        <f t="shared" si="3"/>
        <v>99.608000000000004</v>
      </c>
      <c r="CV20" s="21">
        <f t="shared" si="3"/>
        <v>98.814999999999998</v>
      </c>
      <c r="CW20" s="21">
        <f t="shared" si="3"/>
        <v>99.459000000000003</v>
      </c>
      <c r="CX20" s="21">
        <f t="shared" si="3"/>
        <v>99.911000000000016</v>
      </c>
      <c r="CY20" s="21">
        <f t="shared" si="3"/>
        <v>100.92099999999999</v>
      </c>
      <c r="CZ20" s="21">
        <f t="shared" si="3"/>
        <v>99.29</v>
      </c>
      <c r="DA20" s="21">
        <f t="shared" si="3"/>
        <v>98.959000000000003</v>
      </c>
      <c r="DB20" s="21">
        <f t="shared" si="3"/>
        <v>97.341999999999985</v>
      </c>
      <c r="DC20" s="21">
        <f t="shared" si="3"/>
        <v>99.197999999999993</v>
      </c>
      <c r="DD20" s="21">
        <f t="shared" si="3"/>
        <v>98.988</v>
      </c>
      <c r="DE20" s="21">
        <f t="shared" si="3"/>
        <v>99.186999999999998</v>
      </c>
      <c r="DF20" s="11"/>
      <c r="DG20" s="14" t="s">
        <v>92</v>
      </c>
      <c r="DH20" s="16">
        <f t="shared" si="3"/>
        <v>99.233000000000004</v>
      </c>
      <c r="DI20" s="16">
        <f t="shared" ref="DI20:FJ20" si="4">SUM(DI6:DI19)</f>
        <v>98.88300000000001</v>
      </c>
      <c r="DJ20" s="16">
        <f t="shared" si="4"/>
        <v>99.131</v>
      </c>
      <c r="DK20" s="16">
        <f t="shared" si="4"/>
        <v>98.889999999999986</v>
      </c>
      <c r="DL20" s="16">
        <f t="shared" si="4"/>
        <v>98.933000000000021</v>
      </c>
      <c r="DM20" s="16">
        <f t="shared" si="4"/>
        <v>98.914000000000016</v>
      </c>
      <c r="DN20" s="16">
        <f t="shared" si="4"/>
        <v>99.439000000000007</v>
      </c>
      <c r="DO20" s="16">
        <f t="shared" si="4"/>
        <v>99.762000000000015</v>
      </c>
      <c r="DP20" s="16">
        <f t="shared" si="4"/>
        <v>99.348000000000013</v>
      </c>
      <c r="DQ20" s="16">
        <f t="shared" si="4"/>
        <v>99.652000000000001</v>
      </c>
      <c r="DR20" s="16">
        <f t="shared" si="4"/>
        <v>100.09699999999999</v>
      </c>
      <c r="DS20" s="16">
        <f t="shared" si="4"/>
        <v>100.28099999999999</v>
      </c>
      <c r="DT20" s="16">
        <f t="shared" si="4"/>
        <v>100.15499999999999</v>
      </c>
      <c r="DU20" s="16">
        <f t="shared" si="4"/>
        <v>98.009000000000015</v>
      </c>
      <c r="DV20" s="16">
        <f t="shared" si="4"/>
        <v>98.529000000000011</v>
      </c>
      <c r="DW20" s="16">
        <f t="shared" si="4"/>
        <v>98.541999999999987</v>
      </c>
      <c r="DX20" s="16">
        <f t="shared" si="4"/>
        <v>99.671999999999997</v>
      </c>
      <c r="DY20" s="16">
        <f t="shared" si="4"/>
        <v>98.990000000000009</v>
      </c>
      <c r="DZ20" s="16">
        <f t="shared" si="4"/>
        <v>98.628</v>
      </c>
      <c r="EA20" s="16">
        <f t="shared" si="4"/>
        <v>98.941000000000003</v>
      </c>
      <c r="EB20" s="16">
        <f t="shared" si="4"/>
        <v>99.72499999999998</v>
      </c>
      <c r="EC20" s="16">
        <f t="shared" si="4"/>
        <v>98.259</v>
      </c>
      <c r="ED20" s="16">
        <f t="shared" si="4"/>
        <v>98.911000000000001</v>
      </c>
      <c r="EE20" s="16">
        <f t="shared" si="4"/>
        <v>98.834000000000017</v>
      </c>
      <c r="EF20" s="16">
        <f t="shared" si="4"/>
        <v>99.183000000000007</v>
      </c>
      <c r="EG20" s="16">
        <f t="shared" si="4"/>
        <v>99.34</v>
      </c>
      <c r="EH20" s="16">
        <f t="shared" si="4"/>
        <v>99.805999999999983</v>
      </c>
      <c r="EI20" s="16">
        <f t="shared" si="4"/>
        <v>99.772999999999996</v>
      </c>
      <c r="EJ20" s="16">
        <f t="shared" si="4"/>
        <v>99.106999999999999</v>
      </c>
      <c r="EK20" s="16">
        <f t="shared" si="4"/>
        <v>98.924999999999997</v>
      </c>
      <c r="EL20" s="16">
        <f t="shared" si="4"/>
        <v>99.05</v>
      </c>
      <c r="EM20" s="16">
        <f t="shared" si="4"/>
        <v>99.377999999999986</v>
      </c>
      <c r="EN20" s="16">
        <f t="shared" si="4"/>
        <v>99.494000000000014</v>
      </c>
      <c r="EO20" s="16">
        <f t="shared" si="4"/>
        <v>98.65600000000002</v>
      </c>
      <c r="EP20" s="16">
        <f t="shared" si="4"/>
        <v>99.818999999999988</v>
      </c>
      <c r="EQ20" s="16">
        <f t="shared" si="4"/>
        <v>98.997000000000014</v>
      </c>
      <c r="ER20" s="16">
        <f t="shared" si="4"/>
        <v>97.861999999999995</v>
      </c>
      <c r="ES20" s="16">
        <f t="shared" si="4"/>
        <v>98.459000000000017</v>
      </c>
      <c r="ET20" s="16">
        <f t="shared" si="4"/>
        <v>98.322999999999993</v>
      </c>
      <c r="EU20" s="16">
        <f t="shared" si="4"/>
        <v>98.967999999999989</v>
      </c>
      <c r="EV20" s="16">
        <f t="shared" si="4"/>
        <v>99.081999999999994</v>
      </c>
      <c r="EW20" s="16">
        <f t="shared" si="4"/>
        <v>98.835999999999999</v>
      </c>
      <c r="EX20" s="16">
        <f t="shared" si="4"/>
        <v>98.572000000000003</v>
      </c>
      <c r="EY20" s="16">
        <f t="shared" si="4"/>
        <v>97.969000000000023</v>
      </c>
      <c r="EZ20" s="16">
        <f t="shared" si="4"/>
        <v>98.295999999999992</v>
      </c>
      <c r="FA20" s="16">
        <f t="shared" si="4"/>
        <v>98.192999999999998</v>
      </c>
      <c r="FB20" s="16">
        <f t="shared" si="4"/>
        <v>98.508000000000024</v>
      </c>
      <c r="FC20" s="16">
        <f t="shared" si="4"/>
        <v>98.861999999999995</v>
      </c>
      <c r="FD20" s="16">
        <f t="shared" si="4"/>
        <v>99.156999999999996</v>
      </c>
      <c r="FE20" s="16">
        <f t="shared" si="4"/>
        <v>98.866000000000014</v>
      </c>
      <c r="FF20" s="16">
        <f t="shared" si="4"/>
        <v>98.624000000000009</v>
      </c>
      <c r="FG20" s="16">
        <f t="shared" si="4"/>
        <v>98.750999999999991</v>
      </c>
      <c r="FH20" s="16">
        <f t="shared" si="4"/>
        <v>99.127999999999986</v>
      </c>
      <c r="FI20" s="16">
        <f t="shared" si="4"/>
        <v>97.876999999999995</v>
      </c>
      <c r="FJ20" s="16">
        <f t="shared" si="4"/>
        <v>98.61999999999999</v>
      </c>
      <c r="FK20" s="16">
        <f t="shared" ref="FK20:FS20" si="5">SUM(FK6:FK19)</f>
        <v>97.763999999999996</v>
      </c>
      <c r="FL20" s="16">
        <f t="shared" si="5"/>
        <v>98.97699999999999</v>
      </c>
      <c r="FM20" s="16">
        <f t="shared" si="5"/>
        <v>98.731999999999999</v>
      </c>
      <c r="FN20" s="16">
        <f t="shared" si="5"/>
        <v>99.119</v>
      </c>
      <c r="FO20" s="16">
        <f t="shared" si="5"/>
        <v>98.316000000000003</v>
      </c>
      <c r="FP20" s="16">
        <f t="shared" si="5"/>
        <v>98.718999999999994</v>
      </c>
      <c r="FQ20" s="16">
        <f t="shared" si="5"/>
        <v>99.102999999999994</v>
      </c>
      <c r="FR20" s="16">
        <f t="shared" si="5"/>
        <v>99.275000000000006</v>
      </c>
      <c r="FS20" s="16">
        <f t="shared" si="5"/>
        <v>99.08</v>
      </c>
      <c r="FT20" s="76"/>
      <c r="FU20" s="14" t="s">
        <v>92</v>
      </c>
      <c r="FV20" s="21">
        <f>SUM(FV6:FV19)</f>
        <v>99.204999999999998</v>
      </c>
      <c r="FW20" s="21">
        <f t="shared" ref="FW20:GA20" si="6">SUM(FW6:FW19)</f>
        <v>99.191000000000003</v>
      </c>
      <c r="FX20" s="21">
        <f t="shared" si="6"/>
        <v>99.544000000000011</v>
      </c>
      <c r="FY20" s="21">
        <f t="shared" si="6"/>
        <v>99.763000000000005</v>
      </c>
      <c r="FZ20" s="21">
        <f t="shared" si="6"/>
        <v>99.702999999999989</v>
      </c>
      <c r="GA20" s="21">
        <f t="shared" si="6"/>
        <v>100.134</v>
      </c>
      <c r="GB20" s="21">
        <f t="shared" ref="GB20:HA20" si="7">SUM(GB6:GB19)</f>
        <v>99.451999999999998</v>
      </c>
      <c r="GC20" s="21">
        <f t="shared" si="7"/>
        <v>99.572000000000003</v>
      </c>
      <c r="GD20" s="21">
        <f t="shared" si="7"/>
        <v>99.01</v>
      </c>
      <c r="GE20" s="21">
        <f t="shared" si="7"/>
        <v>99.5</v>
      </c>
      <c r="GF20" s="21">
        <f t="shared" si="7"/>
        <v>99.438000000000002</v>
      </c>
      <c r="GG20" s="21">
        <f t="shared" si="7"/>
        <v>99.15</v>
      </c>
      <c r="GH20" s="21">
        <f t="shared" si="7"/>
        <v>99.667999999999992</v>
      </c>
      <c r="GI20" s="21">
        <f t="shared" si="7"/>
        <v>99.584000000000003</v>
      </c>
      <c r="GJ20" s="21">
        <f t="shared" si="7"/>
        <v>99.869</v>
      </c>
      <c r="GK20" s="21">
        <f t="shared" si="7"/>
        <v>98.241</v>
      </c>
      <c r="GL20" s="21">
        <f t="shared" si="7"/>
        <v>99.269999999999982</v>
      </c>
      <c r="GM20" s="21">
        <f t="shared" si="7"/>
        <v>99.47</v>
      </c>
      <c r="GN20" s="21">
        <f t="shared" si="7"/>
        <v>99.674999999999997</v>
      </c>
      <c r="GO20" s="21">
        <f t="shared" si="7"/>
        <v>98.631</v>
      </c>
      <c r="GP20" s="21">
        <f t="shared" si="7"/>
        <v>99.378999999999962</v>
      </c>
      <c r="GQ20" s="21">
        <f t="shared" si="7"/>
        <v>99.787000000000006</v>
      </c>
      <c r="GR20" s="21">
        <f t="shared" si="7"/>
        <v>99.048000000000002</v>
      </c>
      <c r="GS20" s="21">
        <f t="shared" si="7"/>
        <v>99.478000000000009</v>
      </c>
      <c r="GT20" s="21">
        <f t="shared" si="7"/>
        <v>99.348000000000013</v>
      </c>
      <c r="GU20" s="21">
        <f t="shared" si="7"/>
        <v>99.114000000000019</v>
      </c>
      <c r="GV20" s="21">
        <f t="shared" si="7"/>
        <v>99.426000000000002</v>
      </c>
      <c r="GW20" s="21">
        <f t="shared" si="7"/>
        <v>99.631</v>
      </c>
      <c r="GX20" s="21">
        <f t="shared" si="7"/>
        <v>98.980999999999995</v>
      </c>
      <c r="GY20" s="21">
        <f t="shared" si="7"/>
        <v>99.179000000000002</v>
      </c>
      <c r="GZ20" s="21">
        <f t="shared" si="7"/>
        <v>98.745000000000005</v>
      </c>
      <c r="HA20" s="21">
        <f t="shared" si="7"/>
        <v>98.444000000000003</v>
      </c>
      <c r="HB20" s="76"/>
      <c r="HC20" s="14" t="s">
        <v>92</v>
      </c>
      <c r="HD20" s="21">
        <f>SUM(HD6:HD19)</f>
        <v>99.730999999999995</v>
      </c>
      <c r="HE20" s="21">
        <f>SUM(HE6:HE19)</f>
        <v>99.765000000000001</v>
      </c>
      <c r="HF20" s="21">
        <f>SUM(HF6:HF19)</f>
        <v>100.557</v>
      </c>
      <c r="HG20" s="21">
        <f>SUM(HG6:HG19)</f>
        <v>100.28100000000002</v>
      </c>
      <c r="HH20" s="21">
        <f>SUM(HH6:HH19)</f>
        <v>100.57200000000002</v>
      </c>
      <c r="HI20" s="76"/>
      <c r="HJ20" s="76"/>
      <c r="HK20" s="76"/>
      <c r="HL20" s="76"/>
      <c r="HM20" s="76"/>
      <c r="HN20" s="76"/>
      <c r="HO20" s="76"/>
      <c r="HP20" s="76"/>
      <c r="HQ20" s="76"/>
      <c r="HR20" s="76"/>
      <c r="HS20" s="76"/>
      <c r="HT20" s="76"/>
      <c r="HU20" s="76"/>
      <c r="HV20" s="76"/>
      <c r="HW20" s="76"/>
      <c r="HX20" s="76"/>
      <c r="HY20" s="76"/>
      <c r="HZ20" s="76"/>
    </row>
    <row r="21" spans="1:234" ht="16">
      <c r="A21" s="15" t="s">
        <v>93</v>
      </c>
      <c r="B21" s="20">
        <v>0</v>
      </c>
      <c r="C21" s="20">
        <v>-7.0000000000000001E-3</v>
      </c>
      <c r="D21" s="20">
        <v>0</v>
      </c>
      <c r="E21" s="20">
        <v>-1.2E-2</v>
      </c>
      <c r="F21" s="20">
        <v>0</v>
      </c>
      <c r="G21" s="20">
        <v>0</v>
      </c>
      <c r="H21" s="20">
        <v>0</v>
      </c>
      <c r="I21" s="20">
        <v>0</v>
      </c>
      <c r="J21" s="20">
        <v>-1.7000000000000001E-2</v>
      </c>
      <c r="K21" s="20">
        <v>0</v>
      </c>
      <c r="L21" s="6"/>
      <c r="M21" s="15" t="s">
        <v>93</v>
      </c>
      <c r="N21" s="20">
        <v>0</v>
      </c>
      <c r="O21" s="20">
        <v>0</v>
      </c>
      <c r="P21" s="20">
        <v>0</v>
      </c>
      <c r="Q21" s="20">
        <v>0</v>
      </c>
      <c r="R21" s="20">
        <v>-2E-3</v>
      </c>
      <c r="S21" s="20">
        <v>0</v>
      </c>
      <c r="T21" s="20">
        <v>0</v>
      </c>
      <c r="U21" s="20">
        <v>0</v>
      </c>
      <c r="V21" s="20">
        <v>-0.02</v>
      </c>
      <c r="W21" s="20">
        <v>0</v>
      </c>
      <c r="X21" s="20">
        <v>0</v>
      </c>
      <c r="Y21" s="6"/>
      <c r="Z21" s="15" t="s">
        <v>93</v>
      </c>
      <c r="AA21" s="19">
        <v>-1.2E-2</v>
      </c>
      <c r="AB21" s="19">
        <v>-1.7000000000000001E-2</v>
      </c>
      <c r="AC21" s="19">
        <v>-8.0000000000000002E-3</v>
      </c>
      <c r="AD21" s="19">
        <v>0</v>
      </c>
      <c r="AE21" s="19">
        <v>-6.0000000000000001E-3</v>
      </c>
      <c r="AF21" s="19">
        <v>-4.0000000000000001E-3</v>
      </c>
      <c r="AG21" s="19">
        <v>-6.0000000000000001E-3</v>
      </c>
      <c r="AH21" s="19">
        <v>-1.2E-2</v>
      </c>
      <c r="AI21" s="19">
        <v>-4.0000000000000001E-3</v>
      </c>
      <c r="AJ21" s="19">
        <v>-0.02</v>
      </c>
      <c r="AK21" s="19">
        <v>-0.01</v>
      </c>
      <c r="AL21" s="19">
        <v>-4.0000000000000001E-3</v>
      </c>
      <c r="AM21" s="19">
        <v>-2.1999999999999999E-2</v>
      </c>
      <c r="AN21" s="19">
        <v>0</v>
      </c>
      <c r="AO21" s="19">
        <v>-8.0000000000000002E-3</v>
      </c>
      <c r="AP21" s="19">
        <v>0</v>
      </c>
      <c r="AQ21" s="19">
        <v>-2.8000000000000001E-2</v>
      </c>
      <c r="AR21" s="19">
        <v>-4.0000000000000001E-3</v>
      </c>
      <c r="AS21" s="19">
        <v>0</v>
      </c>
      <c r="AT21" s="19">
        <v>-1.7999999999999999E-2</v>
      </c>
      <c r="AU21" s="19">
        <v>-2.9000000000000001E-2</v>
      </c>
      <c r="AV21" s="19">
        <v>-2E-3</v>
      </c>
      <c r="AW21" s="19">
        <v>0</v>
      </c>
      <c r="AX21" s="19">
        <v>0</v>
      </c>
      <c r="AY21" s="19">
        <v>0</v>
      </c>
      <c r="AZ21" s="6"/>
      <c r="BA21" s="15" t="s">
        <v>93</v>
      </c>
      <c r="BB21" s="19">
        <v>-0.01</v>
      </c>
      <c r="BC21" s="19">
        <v>-5.0999999999999997E-2</v>
      </c>
      <c r="BD21" s="19">
        <v>-1.2E-2</v>
      </c>
      <c r="BE21" s="19">
        <v>-0.04</v>
      </c>
      <c r="BF21" s="19">
        <v>0</v>
      </c>
      <c r="BG21" s="19">
        <v>-1.7999999999999999E-2</v>
      </c>
      <c r="BH21" s="19">
        <v>-8.9999999999999993E-3</v>
      </c>
      <c r="BI21" s="19">
        <v>-4.9000000000000002E-2</v>
      </c>
      <c r="BJ21" s="19">
        <v>-1.9E-2</v>
      </c>
      <c r="BK21" s="19">
        <v>-1.2999999999999999E-2</v>
      </c>
      <c r="BL21" s="19">
        <v>-0.06</v>
      </c>
      <c r="BM21" s="19">
        <v>-2.1000000000000001E-2</v>
      </c>
      <c r="BN21" s="19">
        <v>0</v>
      </c>
      <c r="BO21" s="19">
        <v>0</v>
      </c>
      <c r="BP21" s="19">
        <v>-1.7999999999999999E-2</v>
      </c>
      <c r="BQ21" s="19">
        <v>-1E-3</v>
      </c>
      <c r="BR21" s="19">
        <v>-1.0999999999999999E-2</v>
      </c>
      <c r="BS21" s="19">
        <v>-3.3000000000000002E-2</v>
      </c>
      <c r="BT21" s="19">
        <v>0</v>
      </c>
      <c r="BU21" s="19">
        <v>-6.0000000000000001E-3</v>
      </c>
      <c r="BV21" s="19">
        <v>-3.0000000000000001E-3</v>
      </c>
      <c r="BW21" s="19">
        <v>-2.5000000000000001E-2</v>
      </c>
      <c r="BX21" s="19">
        <v>-5.0999999999999997E-2</v>
      </c>
      <c r="BY21" s="19">
        <v>-3.2000000000000001E-2</v>
      </c>
      <c r="BZ21" s="19">
        <v>0</v>
      </c>
      <c r="CA21" s="19">
        <v>0</v>
      </c>
      <c r="CB21" s="19">
        <v>-3.0000000000000001E-3</v>
      </c>
      <c r="CC21" s="19">
        <v>-1.2999999999999999E-2</v>
      </c>
      <c r="CD21" s="19">
        <v>-7.0000000000000007E-2</v>
      </c>
      <c r="CE21" s="19">
        <v>-8.0000000000000002E-3</v>
      </c>
      <c r="CF21" s="19">
        <v>-2.8000000000000001E-2</v>
      </c>
      <c r="CG21" s="19">
        <v>-0.04</v>
      </c>
      <c r="CH21" s="19">
        <v>-1.4E-2</v>
      </c>
      <c r="CI21" s="19">
        <v>-2.1999999999999999E-2</v>
      </c>
      <c r="CJ21" s="19">
        <v>-7.0000000000000001E-3</v>
      </c>
      <c r="CK21" s="19">
        <v>-1.7999999999999999E-2</v>
      </c>
      <c r="CL21" s="19">
        <v>0</v>
      </c>
      <c r="CM21" s="19">
        <v>0</v>
      </c>
      <c r="CN21" s="19">
        <v>-2.5999999999999999E-2</v>
      </c>
      <c r="CO21" s="19">
        <v>-6.2E-2</v>
      </c>
      <c r="CP21" s="19">
        <v>-5.3999999999999999E-2</v>
      </c>
      <c r="CQ21" s="19">
        <v>-4.2999999999999997E-2</v>
      </c>
      <c r="CR21" s="19">
        <v>-2E-3</v>
      </c>
      <c r="CS21" s="19">
        <v>-3.0000000000000001E-3</v>
      </c>
      <c r="CT21" s="19">
        <v>-5.1999999999999998E-2</v>
      </c>
      <c r="CU21" s="19">
        <v>0</v>
      </c>
      <c r="CV21" s="19">
        <v>0</v>
      </c>
      <c r="CW21" s="19">
        <v>-6.0000000000000001E-3</v>
      </c>
      <c r="CX21" s="19">
        <v>-4.0000000000000001E-3</v>
      </c>
      <c r="CY21" s="19">
        <v>0</v>
      </c>
      <c r="CZ21" s="19">
        <v>-3.9E-2</v>
      </c>
      <c r="DA21" s="19">
        <v>0</v>
      </c>
      <c r="DB21" s="19">
        <v>0</v>
      </c>
      <c r="DC21" s="19">
        <v>-7.0000000000000001E-3</v>
      </c>
      <c r="DD21" s="19">
        <v>-7.0000000000000001E-3</v>
      </c>
      <c r="DE21" s="19">
        <v>-1.7999999999999999E-2</v>
      </c>
      <c r="DF21" s="7"/>
      <c r="DG21" s="15" t="s">
        <v>93</v>
      </c>
      <c r="DH21" s="23">
        <v>-2.5000000000000001E-2</v>
      </c>
      <c r="DI21" s="23">
        <v>0</v>
      </c>
      <c r="DJ21" s="23">
        <v>-1.6E-2</v>
      </c>
      <c r="DK21" s="23">
        <v>0</v>
      </c>
      <c r="DL21" s="23">
        <v>0</v>
      </c>
      <c r="DM21" s="23">
        <v>0</v>
      </c>
      <c r="DN21" s="23">
        <v>-5.0000000000000001E-3</v>
      </c>
      <c r="DO21" s="23">
        <v>0</v>
      </c>
      <c r="DP21" s="23">
        <v>-7.0000000000000001E-3</v>
      </c>
      <c r="DQ21" s="23">
        <v>-2.4E-2</v>
      </c>
      <c r="DR21" s="23">
        <v>-1.2999999999999999E-2</v>
      </c>
      <c r="DS21" s="23">
        <v>0</v>
      </c>
      <c r="DT21" s="23">
        <v>-8.9999999999999993E-3</v>
      </c>
      <c r="DU21" s="23">
        <v>0</v>
      </c>
      <c r="DV21" s="23">
        <v>-1.2999999999999999E-2</v>
      </c>
      <c r="DW21" s="23">
        <v>-6.3E-2</v>
      </c>
      <c r="DX21" s="23">
        <v>0</v>
      </c>
      <c r="DY21" s="23">
        <v>-1.7000000000000001E-2</v>
      </c>
      <c r="DZ21" s="23">
        <v>-1.6E-2</v>
      </c>
      <c r="EA21" s="23">
        <v>-1.4999999999999999E-2</v>
      </c>
      <c r="EB21" s="23">
        <v>0</v>
      </c>
      <c r="EC21" s="23">
        <v>-5.6000000000000001E-2</v>
      </c>
      <c r="ED21" s="23">
        <v>-4.3999999999999997E-2</v>
      </c>
      <c r="EE21" s="23">
        <v>-4.9000000000000002E-2</v>
      </c>
      <c r="EF21" s="23">
        <v>0</v>
      </c>
      <c r="EG21" s="23">
        <v>-4.4999999999999998E-2</v>
      </c>
      <c r="EH21" s="23">
        <v>0</v>
      </c>
      <c r="EI21" s="23">
        <v>0</v>
      </c>
      <c r="EJ21" s="23">
        <v>-4.3999999999999997E-2</v>
      </c>
      <c r="EK21" s="23">
        <v>-4.5999999999999999E-2</v>
      </c>
      <c r="EL21" s="23">
        <v>-3.2000000000000001E-2</v>
      </c>
      <c r="EM21" s="23">
        <v>0</v>
      </c>
      <c r="EN21" s="23">
        <v>0</v>
      </c>
      <c r="EO21" s="23">
        <v>-6.0999999999999999E-2</v>
      </c>
      <c r="EP21" s="23">
        <v>-2.1000000000000001E-2</v>
      </c>
      <c r="EQ21" s="23">
        <v>-2.7E-2</v>
      </c>
      <c r="ER21" s="23">
        <v>0</v>
      </c>
      <c r="ES21" s="23">
        <v>0</v>
      </c>
      <c r="ET21" s="23">
        <v>-4.2999999999999997E-2</v>
      </c>
      <c r="EU21" s="23">
        <v>-0.03</v>
      </c>
      <c r="EV21" s="23">
        <v>-4.0000000000000001E-3</v>
      </c>
      <c r="EW21" s="23">
        <v>0</v>
      </c>
      <c r="EX21" s="23">
        <v>0</v>
      </c>
      <c r="EY21" s="23">
        <v>-2.4E-2</v>
      </c>
      <c r="EZ21" s="23">
        <v>0</v>
      </c>
      <c r="FA21" s="23">
        <v>0</v>
      </c>
      <c r="FB21" s="23">
        <v>-1.0999999999999999E-2</v>
      </c>
      <c r="FC21" s="23">
        <v>-5.7000000000000002E-2</v>
      </c>
      <c r="FD21" s="23">
        <v>0</v>
      </c>
      <c r="FE21" s="23">
        <v>0</v>
      </c>
      <c r="FF21" s="23">
        <v>-2.1000000000000001E-2</v>
      </c>
      <c r="FG21" s="23">
        <v>-2.1000000000000001E-2</v>
      </c>
      <c r="FH21" s="23">
        <v>-3.1E-2</v>
      </c>
      <c r="FI21" s="23">
        <v>-0.04</v>
      </c>
      <c r="FJ21" s="23">
        <v>-2.5999999999999999E-2</v>
      </c>
      <c r="FK21" s="23">
        <v>-3.0000000000000001E-3</v>
      </c>
      <c r="FL21" s="23">
        <v>-7.0000000000000001E-3</v>
      </c>
      <c r="FM21" s="23">
        <v>-5.8000000000000003E-2</v>
      </c>
      <c r="FN21" s="23">
        <v>-3.2000000000000001E-2</v>
      </c>
      <c r="FO21" s="23">
        <v>-2.9000000000000001E-2</v>
      </c>
      <c r="FP21" s="23">
        <v>-4.0000000000000001E-3</v>
      </c>
      <c r="FQ21" s="23">
        <v>-0.01</v>
      </c>
      <c r="FR21" s="23">
        <v>-3.6999999999999998E-2</v>
      </c>
      <c r="FS21" s="23">
        <v>-3.9E-2</v>
      </c>
      <c r="FT21" s="76"/>
      <c r="FU21" s="15" t="s">
        <v>93</v>
      </c>
      <c r="FV21" s="19">
        <v>-3.4000000000000002E-2</v>
      </c>
      <c r="FW21" s="19">
        <v>0</v>
      </c>
      <c r="FX21" s="19">
        <v>-4.0000000000000001E-3</v>
      </c>
      <c r="FY21" s="19">
        <v>-2.7E-2</v>
      </c>
      <c r="FZ21" s="19">
        <v>-1.4E-2</v>
      </c>
      <c r="GA21" s="19">
        <v>0</v>
      </c>
      <c r="GB21" s="19">
        <v>-5.5E-2</v>
      </c>
      <c r="GC21" s="19">
        <v>0</v>
      </c>
      <c r="GD21" s="19">
        <v>-1.6E-2</v>
      </c>
      <c r="GE21" s="19">
        <v>-5.6000000000000001E-2</v>
      </c>
      <c r="GF21" s="19">
        <v>-2.5999999999999999E-2</v>
      </c>
      <c r="GG21" s="19">
        <v>0</v>
      </c>
      <c r="GH21" s="19">
        <v>-2.1000000000000001E-2</v>
      </c>
      <c r="GI21" s="19">
        <v>-3.4000000000000002E-2</v>
      </c>
      <c r="GJ21" s="19">
        <v>-2.5000000000000001E-2</v>
      </c>
      <c r="GK21" s="19">
        <v>0</v>
      </c>
      <c r="GL21" s="19">
        <v>-3.3000000000000002E-2</v>
      </c>
      <c r="GM21" s="19">
        <v>-1.4E-2</v>
      </c>
      <c r="GN21" s="19">
        <v>-3.2000000000000001E-2</v>
      </c>
      <c r="GO21" s="19">
        <v>-6.3E-2</v>
      </c>
      <c r="GP21" s="19">
        <v>-3.2000000000000001E-2</v>
      </c>
      <c r="GQ21" s="19">
        <v>-1.0999999999999999E-2</v>
      </c>
      <c r="GR21" s="19">
        <v>-4.0000000000000001E-3</v>
      </c>
      <c r="GS21" s="19">
        <v>-5.0000000000000001E-3</v>
      </c>
      <c r="GT21" s="19">
        <v>0</v>
      </c>
      <c r="GU21" s="19">
        <v>-1.7999999999999999E-2</v>
      </c>
      <c r="GV21" s="19">
        <v>-1.7000000000000001E-2</v>
      </c>
      <c r="GW21" s="19">
        <v>0</v>
      </c>
      <c r="GX21" s="19">
        <v>-3.5999999999999997E-2</v>
      </c>
      <c r="GY21" s="19">
        <v>-1.7999999999999999E-2</v>
      </c>
      <c r="GZ21" s="19">
        <v>-2.8000000000000001E-2</v>
      </c>
      <c r="HA21" s="19">
        <v>-8.9999999999999993E-3</v>
      </c>
      <c r="HB21" s="76"/>
      <c r="HC21" s="15" t="s">
        <v>93</v>
      </c>
      <c r="HD21" s="19">
        <v>-5.0000000000000001E-3</v>
      </c>
      <c r="HE21" s="19">
        <v>0</v>
      </c>
      <c r="HF21" s="19">
        <v>-1.6E-2</v>
      </c>
      <c r="HG21" s="19">
        <v>-8.0000000000000002E-3</v>
      </c>
      <c r="HH21" s="19">
        <v>0</v>
      </c>
      <c r="HI21" s="76"/>
      <c r="HJ21" s="76"/>
      <c r="HK21" s="76"/>
      <c r="HL21" s="76"/>
      <c r="HM21" s="76"/>
      <c r="HN21" s="76"/>
      <c r="HO21" s="76"/>
      <c r="HP21" s="76"/>
      <c r="HQ21" s="76"/>
      <c r="HR21" s="76"/>
      <c r="HS21" s="76"/>
      <c r="HT21" s="76"/>
      <c r="HU21" s="76"/>
      <c r="HV21" s="76"/>
      <c r="HW21" s="76"/>
      <c r="HX21" s="76"/>
      <c r="HY21" s="76"/>
      <c r="HZ21" s="76"/>
    </row>
    <row r="22" spans="1:234" ht="16">
      <c r="A22" s="15" t="s">
        <v>94</v>
      </c>
      <c r="B22" s="20">
        <v>-8.9999999999999993E-3</v>
      </c>
      <c r="C22" s="20">
        <v>-1.4E-2</v>
      </c>
      <c r="D22" s="20">
        <v>-1.0999999999999999E-2</v>
      </c>
      <c r="E22" s="20">
        <v>-8.9999999999999993E-3</v>
      </c>
      <c r="F22" s="20">
        <v>-1.2999999999999999E-2</v>
      </c>
      <c r="G22" s="20">
        <v>-0.01</v>
      </c>
      <c r="H22" s="20">
        <v>-1.0999999999999999E-2</v>
      </c>
      <c r="I22" s="20">
        <v>-1.0999999999999999E-2</v>
      </c>
      <c r="J22" s="20">
        <v>-8.9999999999999993E-3</v>
      </c>
      <c r="K22" s="20">
        <v>-1.0999999999999999E-2</v>
      </c>
      <c r="L22" s="6"/>
      <c r="M22" s="15" t="s">
        <v>94</v>
      </c>
      <c r="N22" s="20">
        <v>-1.4E-2</v>
      </c>
      <c r="O22" s="20">
        <v>-1.2999999999999999E-2</v>
      </c>
      <c r="P22" s="20">
        <v>-7.0000000000000001E-3</v>
      </c>
      <c r="Q22" s="20">
        <v>-1.0999999999999999E-2</v>
      </c>
      <c r="R22" s="20">
        <v>-8.0000000000000002E-3</v>
      </c>
      <c r="S22" s="20">
        <v>-1.0999999999999999E-2</v>
      </c>
      <c r="T22" s="20">
        <v>-1.0999999999999999E-2</v>
      </c>
      <c r="U22" s="20">
        <v>-1.4999999999999999E-2</v>
      </c>
      <c r="V22" s="20">
        <v>-4.0000000000000001E-3</v>
      </c>
      <c r="W22" s="20">
        <v>-1.2999999999999999E-2</v>
      </c>
      <c r="X22" s="20">
        <v>-1.2999999999999999E-2</v>
      </c>
      <c r="Y22" s="6"/>
      <c r="Z22" s="15" t="s">
        <v>94</v>
      </c>
      <c r="AA22" s="19">
        <v>-5.0000000000000001E-3</v>
      </c>
      <c r="AB22" s="19">
        <v>-3.0000000000000001E-3</v>
      </c>
      <c r="AC22" s="19">
        <v>-3.0000000000000001E-3</v>
      </c>
      <c r="AD22" s="19">
        <v>-5.0000000000000001E-3</v>
      </c>
      <c r="AE22" s="19">
        <v>0</v>
      </c>
      <c r="AF22" s="19">
        <v>-8.0000000000000002E-3</v>
      </c>
      <c r="AG22" s="19">
        <v>-0.01</v>
      </c>
      <c r="AH22" s="19">
        <v>-1.2E-2</v>
      </c>
      <c r="AI22" s="19">
        <v>-0.01</v>
      </c>
      <c r="AJ22" s="19">
        <v>-0.01</v>
      </c>
      <c r="AK22" s="19">
        <v>-6.0000000000000001E-3</v>
      </c>
      <c r="AL22" s="19">
        <v>-6.0000000000000001E-3</v>
      </c>
      <c r="AM22" s="19">
        <v>-8.9999999999999993E-3</v>
      </c>
      <c r="AN22" s="19">
        <v>-8.0000000000000002E-3</v>
      </c>
      <c r="AO22" s="19">
        <v>-6.0000000000000001E-3</v>
      </c>
      <c r="AP22" s="19">
        <v>-7.0000000000000001E-3</v>
      </c>
      <c r="AQ22" s="19">
        <v>-0.01</v>
      </c>
      <c r="AR22" s="19">
        <v>-8.0000000000000002E-3</v>
      </c>
      <c r="AS22" s="19">
        <v>-1.0999999999999999E-2</v>
      </c>
      <c r="AT22" s="19">
        <v>-6.0000000000000001E-3</v>
      </c>
      <c r="AU22" s="19">
        <v>-8.9999999999999993E-3</v>
      </c>
      <c r="AV22" s="19">
        <v>-1.2E-2</v>
      </c>
      <c r="AW22" s="19">
        <v>-1.2E-2</v>
      </c>
      <c r="AX22" s="19">
        <v>-7.0000000000000001E-3</v>
      </c>
      <c r="AY22" s="19">
        <v>-6.0000000000000001E-3</v>
      </c>
      <c r="AZ22" s="6"/>
      <c r="BA22" s="15" t="s">
        <v>94</v>
      </c>
      <c r="BB22" s="19">
        <v>-1.4E-2</v>
      </c>
      <c r="BC22" s="19">
        <v>-1.2E-2</v>
      </c>
      <c r="BD22" s="19">
        <v>-0.01</v>
      </c>
      <c r="BE22" s="19">
        <v>-1.4E-2</v>
      </c>
      <c r="BF22" s="19">
        <v>-1.2E-2</v>
      </c>
      <c r="BG22" s="19">
        <v>-8.9999999999999993E-3</v>
      </c>
      <c r="BH22" s="19">
        <v>-1.0999999999999999E-2</v>
      </c>
      <c r="BI22" s="19">
        <v>-1.0999999999999999E-2</v>
      </c>
      <c r="BJ22" s="19">
        <v>-1.2E-2</v>
      </c>
      <c r="BK22" s="19">
        <v>-0.01</v>
      </c>
      <c r="BL22" s="19">
        <v>-1.2999999999999999E-2</v>
      </c>
      <c r="BM22" s="19">
        <v>-0.01</v>
      </c>
      <c r="BN22" s="19">
        <v>-1.2E-2</v>
      </c>
      <c r="BO22" s="19">
        <v>-0.01</v>
      </c>
      <c r="BP22" s="19">
        <v>-7.0000000000000001E-3</v>
      </c>
      <c r="BQ22" s="19">
        <v>-1.2999999999999999E-2</v>
      </c>
      <c r="BR22" s="19">
        <v>-1.4E-2</v>
      </c>
      <c r="BS22" s="19">
        <v>-7.0000000000000001E-3</v>
      </c>
      <c r="BT22" s="19">
        <v>-1.4E-2</v>
      </c>
      <c r="BU22" s="19">
        <v>-1.2999999999999999E-2</v>
      </c>
      <c r="BV22" s="19">
        <v>-8.0000000000000002E-3</v>
      </c>
      <c r="BW22" s="19">
        <v>-1.4E-2</v>
      </c>
      <c r="BX22" s="19">
        <v>-0.01</v>
      </c>
      <c r="BY22" s="19">
        <v>-1.2999999999999999E-2</v>
      </c>
      <c r="BZ22" s="19">
        <v>-1.4E-2</v>
      </c>
      <c r="CA22" s="19">
        <v>-1.2E-2</v>
      </c>
      <c r="CB22" s="19">
        <v>-8.9999999999999993E-3</v>
      </c>
      <c r="CC22" s="19">
        <v>-1.2E-2</v>
      </c>
      <c r="CD22" s="19">
        <v>-8.9999999999999993E-3</v>
      </c>
      <c r="CE22" s="19">
        <v>-1.4999999999999999E-2</v>
      </c>
      <c r="CF22" s="19">
        <v>-1.2E-2</v>
      </c>
      <c r="CG22" s="19">
        <v>-0.01</v>
      </c>
      <c r="CH22" s="19">
        <v>-1.4999999999999999E-2</v>
      </c>
      <c r="CI22" s="19">
        <v>-1.4999999999999999E-2</v>
      </c>
      <c r="CJ22" s="19">
        <v>-1.4E-2</v>
      </c>
      <c r="CK22" s="19">
        <v>-1.4E-2</v>
      </c>
      <c r="CL22" s="19">
        <v>-8.9999999999999993E-3</v>
      </c>
      <c r="CM22" s="19">
        <v>-0.01</v>
      </c>
      <c r="CN22" s="19">
        <v>-1.2E-2</v>
      </c>
      <c r="CO22" s="19">
        <v>-8.9999999999999993E-3</v>
      </c>
      <c r="CP22" s="19">
        <v>-1.2999999999999999E-2</v>
      </c>
      <c r="CQ22" s="19">
        <v>-0.01</v>
      </c>
      <c r="CR22" s="19">
        <v>-0.01</v>
      </c>
      <c r="CS22" s="19">
        <v>-4.0000000000000001E-3</v>
      </c>
      <c r="CT22" s="19">
        <v>-1.0999999999999999E-2</v>
      </c>
      <c r="CU22" s="19">
        <v>-1.0999999999999999E-2</v>
      </c>
      <c r="CV22" s="19">
        <v>-1.2E-2</v>
      </c>
      <c r="CW22" s="19">
        <v>-1.0999999999999999E-2</v>
      </c>
      <c r="CX22" s="19">
        <v>-1.0999999999999999E-2</v>
      </c>
      <c r="CY22" s="19">
        <v>-0.01</v>
      </c>
      <c r="CZ22" s="19">
        <v>-1.4E-2</v>
      </c>
      <c r="DA22" s="19">
        <v>-1.2999999999999999E-2</v>
      </c>
      <c r="DB22" s="19">
        <v>-1.4999999999999999E-2</v>
      </c>
      <c r="DC22" s="19">
        <v>-8.0000000000000002E-3</v>
      </c>
      <c r="DD22" s="19">
        <v>-1.2E-2</v>
      </c>
      <c r="DE22" s="19">
        <v>-1.2999999999999999E-2</v>
      </c>
      <c r="DF22" s="7"/>
      <c r="DG22" s="15" t="s">
        <v>94</v>
      </c>
      <c r="DH22" s="23">
        <v>-1.4E-2</v>
      </c>
      <c r="DI22" s="23">
        <v>-8.9999999999999993E-3</v>
      </c>
      <c r="DJ22" s="23">
        <v>-1.0999999999999999E-2</v>
      </c>
      <c r="DK22" s="23">
        <v>-1.4999999999999999E-2</v>
      </c>
      <c r="DL22" s="23">
        <v>-1.0999999999999999E-2</v>
      </c>
      <c r="DM22" s="23">
        <v>-1.4E-2</v>
      </c>
      <c r="DN22" s="23">
        <v>-1.2E-2</v>
      </c>
      <c r="DO22" s="23">
        <v>-1.6E-2</v>
      </c>
      <c r="DP22" s="23">
        <v>-1.0999999999999999E-2</v>
      </c>
      <c r="DQ22" s="23">
        <v>-1.2999999999999999E-2</v>
      </c>
      <c r="DR22" s="23">
        <v>-1.2999999999999999E-2</v>
      </c>
      <c r="DS22" s="23">
        <v>-5.0000000000000001E-3</v>
      </c>
      <c r="DT22" s="23">
        <v>-1.2E-2</v>
      </c>
      <c r="DU22" s="23">
        <v>-0.01</v>
      </c>
      <c r="DV22" s="23">
        <v>-0.01</v>
      </c>
      <c r="DW22" s="23">
        <v>-8.9999999999999993E-3</v>
      </c>
      <c r="DX22" s="23">
        <v>-1.6E-2</v>
      </c>
      <c r="DY22" s="23">
        <v>-1.2999999999999999E-2</v>
      </c>
      <c r="DZ22" s="23">
        <v>-1.2E-2</v>
      </c>
      <c r="EA22" s="23">
        <v>-1.2E-2</v>
      </c>
      <c r="EB22" s="23">
        <v>-8.9999999999999993E-3</v>
      </c>
      <c r="EC22" s="23">
        <v>-8.9999999999999993E-3</v>
      </c>
      <c r="ED22" s="23">
        <v>-1.4E-2</v>
      </c>
      <c r="EE22" s="23">
        <v>-1.4E-2</v>
      </c>
      <c r="EF22" s="23">
        <v>-8.9999999999999993E-3</v>
      </c>
      <c r="EG22" s="23">
        <v>-1.2E-2</v>
      </c>
      <c r="EH22" s="23">
        <v>-1.4999999999999999E-2</v>
      </c>
      <c r="EI22" s="23">
        <v>-1.2999999999999999E-2</v>
      </c>
      <c r="EJ22" s="23">
        <v>-1.2E-2</v>
      </c>
      <c r="EK22" s="23">
        <v>-1.2E-2</v>
      </c>
      <c r="EL22" s="23">
        <v>-1.7000000000000001E-2</v>
      </c>
      <c r="EM22" s="23">
        <v>-1.2E-2</v>
      </c>
      <c r="EN22" s="23">
        <v>-8.0000000000000002E-3</v>
      </c>
      <c r="EO22" s="23">
        <v>-8.0000000000000002E-3</v>
      </c>
      <c r="EP22" s="23">
        <v>-1.4E-2</v>
      </c>
      <c r="EQ22" s="23">
        <v>-8.9999999999999993E-3</v>
      </c>
      <c r="ER22" s="23">
        <v>-7.0000000000000001E-3</v>
      </c>
      <c r="ES22" s="23">
        <v>-1.2E-2</v>
      </c>
      <c r="ET22" s="23">
        <v>-1.4E-2</v>
      </c>
      <c r="EU22" s="23">
        <v>-1.7999999999999999E-2</v>
      </c>
      <c r="EV22" s="23">
        <v>-5.0000000000000001E-3</v>
      </c>
      <c r="EW22" s="23">
        <v>-1.6E-2</v>
      </c>
      <c r="EX22" s="23">
        <v>-1.4999999999999999E-2</v>
      </c>
      <c r="EY22" s="23">
        <v>-1.6E-2</v>
      </c>
      <c r="EZ22" s="23">
        <v>-0.02</v>
      </c>
      <c r="FA22" s="23">
        <v>-8.0000000000000002E-3</v>
      </c>
      <c r="FB22" s="23">
        <v>-8.9999999999999993E-3</v>
      </c>
      <c r="FC22" s="23">
        <v>-1.0999999999999999E-2</v>
      </c>
      <c r="FD22" s="23">
        <v>-8.9999999999999993E-3</v>
      </c>
      <c r="FE22" s="23">
        <v>-1.2E-2</v>
      </c>
      <c r="FF22" s="23">
        <v>-8.9999999999999993E-3</v>
      </c>
      <c r="FG22" s="23">
        <v>-1.0999999999999999E-2</v>
      </c>
      <c r="FH22" s="23">
        <v>-1.2999999999999999E-2</v>
      </c>
      <c r="FI22" s="23">
        <v>-1.2E-2</v>
      </c>
      <c r="FJ22" s="23">
        <v>-8.9999999999999993E-3</v>
      </c>
      <c r="FK22" s="23">
        <v>-1.2999999999999999E-2</v>
      </c>
      <c r="FL22" s="23">
        <v>-1.2999999999999999E-2</v>
      </c>
      <c r="FM22" s="23">
        <v>-0.01</v>
      </c>
      <c r="FN22" s="23">
        <v>-1.0999999999999999E-2</v>
      </c>
      <c r="FO22" s="23">
        <v>-1.2E-2</v>
      </c>
      <c r="FP22" s="23">
        <v>-1.2E-2</v>
      </c>
      <c r="FQ22" s="23">
        <v>-1.2999999999999999E-2</v>
      </c>
      <c r="FR22" s="23">
        <v>-8.9999999999999993E-3</v>
      </c>
      <c r="FS22" s="23">
        <v>-8.0000000000000002E-3</v>
      </c>
      <c r="FT22" s="76"/>
      <c r="FU22" s="15" t="s">
        <v>94</v>
      </c>
      <c r="FV22" s="19">
        <v>-1.2E-2</v>
      </c>
      <c r="FW22" s="19">
        <v>-7.0000000000000001E-3</v>
      </c>
      <c r="FX22" s="19">
        <v>-6.0000000000000001E-3</v>
      </c>
      <c r="FY22" s="19">
        <v>-7.0000000000000001E-3</v>
      </c>
      <c r="FZ22" s="19">
        <v>-6.0000000000000001E-3</v>
      </c>
      <c r="GA22" s="19">
        <v>-6.0000000000000001E-3</v>
      </c>
      <c r="GB22" s="19">
        <v>-5.0000000000000001E-3</v>
      </c>
      <c r="GC22" s="19">
        <v>-1.0999999999999999E-2</v>
      </c>
      <c r="GD22" s="19">
        <v>-8.9999999999999993E-3</v>
      </c>
      <c r="GE22" s="19">
        <v>-6.0000000000000001E-3</v>
      </c>
      <c r="GF22" s="19">
        <v>-8.9999999999999993E-3</v>
      </c>
      <c r="GG22" s="19">
        <v>-8.0000000000000002E-3</v>
      </c>
      <c r="GH22" s="19">
        <v>-2E-3</v>
      </c>
      <c r="GI22" s="19">
        <v>-6.0000000000000001E-3</v>
      </c>
      <c r="GJ22" s="19">
        <v>-6.0000000000000001E-3</v>
      </c>
      <c r="GK22" s="19">
        <v>-8.9999999999999993E-3</v>
      </c>
      <c r="GL22" s="19">
        <v>-7.0000000000000001E-3</v>
      </c>
      <c r="GM22" s="19">
        <v>-0.01</v>
      </c>
      <c r="GN22" s="19">
        <v>-4.0000000000000001E-3</v>
      </c>
      <c r="GO22" s="19">
        <v>-5.0000000000000001E-3</v>
      </c>
      <c r="GP22" s="19">
        <v>-8.9999999999999993E-3</v>
      </c>
      <c r="GQ22" s="19">
        <v>-8.9999999999999993E-3</v>
      </c>
      <c r="GR22" s="19">
        <v>-6.0000000000000001E-3</v>
      </c>
      <c r="GS22" s="19">
        <v>-5.0000000000000001E-3</v>
      </c>
      <c r="GT22" s="19">
        <v>-8.0000000000000002E-3</v>
      </c>
      <c r="GU22" s="19">
        <v>-8.0000000000000002E-3</v>
      </c>
      <c r="GV22" s="19">
        <v>-8.0000000000000002E-3</v>
      </c>
      <c r="GW22" s="19">
        <v>-7.0000000000000001E-3</v>
      </c>
      <c r="GX22" s="19">
        <v>-4.0000000000000001E-3</v>
      </c>
      <c r="GY22" s="19">
        <v>-8.9999999999999993E-3</v>
      </c>
      <c r="GZ22" s="19">
        <v>-7.0000000000000001E-3</v>
      </c>
      <c r="HA22" s="19">
        <v>-6.0000000000000001E-3</v>
      </c>
      <c r="HB22" s="76"/>
      <c r="HC22" s="15" t="s">
        <v>94</v>
      </c>
      <c r="HD22" s="19">
        <v>-8.0000000000000002E-3</v>
      </c>
      <c r="HE22" s="19">
        <v>-8.0000000000000002E-3</v>
      </c>
      <c r="HF22" s="19">
        <v>-8.0000000000000002E-3</v>
      </c>
      <c r="HG22" s="19">
        <v>-1.2E-2</v>
      </c>
      <c r="HH22" s="19">
        <v>-5.0000000000000001E-3</v>
      </c>
      <c r="HI22" s="76"/>
      <c r="HJ22" s="76"/>
      <c r="HK22" s="76"/>
      <c r="HL22" s="76"/>
      <c r="HM22" s="76"/>
      <c r="HN22" s="76"/>
      <c r="HO22" s="76"/>
      <c r="HP22" s="76"/>
      <c r="HQ22" s="76"/>
      <c r="HR22" s="76"/>
      <c r="HS22" s="76"/>
      <c r="HT22" s="76"/>
      <c r="HU22" s="76"/>
      <c r="HV22" s="76"/>
      <c r="HW22" s="76"/>
      <c r="HX22" s="76"/>
      <c r="HY22" s="76"/>
      <c r="HZ22" s="76"/>
    </row>
    <row r="23" spans="1:234" ht="16">
      <c r="A23" s="15" t="s">
        <v>92</v>
      </c>
      <c r="B23" s="19">
        <f>B20+B21+B22</f>
        <v>101.07600000000001</v>
      </c>
      <c r="C23" s="19">
        <f t="shared" ref="C23:AY23" si="8">C20+C21+C22</f>
        <v>99.951000000000008</v>
      </c>
      <c r="D23" s="19">
        <f t="shared" si="8"/>
        <v>99.137</v>
      </c>
      <c r="E23" s="19">
        <f t="shared" si="8"/>
        <v>100.032</v>
      </c>
      <c r="F23" s="19">
        <f t="shared" si="8"/>
        <v>100.36199999999999</v>
      </c>
      <c r="G23" s="19">
        <f t="shared" si="8"/>
        <v>100.26099999999998</v>
      </c>
      <c r="H23" s="19">
        <f t="shared" si="8"/>
        <v>100.08599999999998</v>
      </c>
      <c r="I23" s="19">
        <f t="shared" si="8"/>
        <v>100.39200000000002</v>
      </c>
      <c r="J23" s="19">
        <f t="shared" si="8"/>
        <v>99.890000000000015</v>
      </c>
      <c r="K23" s="19">
        <f t="shared" si="8"/>
        <v>100.46</v>
      </c>
      <c r="L23" s="12"/>
      <c r="M23" s="15" t="s">
        <v>92</v>
      </c>
      <c r="N23" s="19">
        <f t="shared" si="8"/>
        <v>100.22300000000001</v>
      </c>
      <c r="O23" s="19">
        <f t="shared" si="8"/>
        <v>100.43699999999998</v>
      </c>
      <c r="P23" s="19">
        <f t="shared" si="8"/>
        <v>99.958999999999989</v>
      </c>
      <c r="Q23" s="19">
        <f t="shared" si="8"/>
        <v>100.325</v>
      </c>
      <c r="R23" s="19">
        <f t="shared" si="8"/>
        <v>99.962000000000018</v>
      </c>
      <c r="S23" s="19">
        <f t="shared" si="8"/>
        <v>99.863</v>
      </c>
      <c r="T23" s="19">
        <f t="shared" si="8"/>
        <v>100.215</v>
      </c>
      <c r="U23" s="19">
        <f t="shared" si="8"/>
        <v>99.872</v>
      </c>
      <c r="V23" s="19">
        <f t="shared" si="8"/>
        <v>100.151</v>
      </c>
      <c r="W23" s="19">
        <f t="shared" si="8"/>
        <v>100.02999999999999</v>
      </c>
      <c r="X23" s="19">
        <f t="shared" si="8"/>
        <v>100.43300000000001</v>
      </c>
      <c r="Y23" s="12"/>
      <c r="Z23" s="15" t="s">
        <v>92</v>
      </c>
      <c r="AA23" s="19">
        <f t="shared" si="8"/>
        <v>99.082999999999984</v>
      </c>
      <c r="AB23" s="19">
        <f t="shared" si="8"/>
        <v>99.259000000000015</v>
      </c>
      <c r="AC23" s="19">
        <f t="shared" si="8"/>
        <v>96.244</v>
      </c>
      <c r="AD23" s="19">
        <f t="shared" si="8"/>
        <v>99.241000000000014</v>
      </c>
      <c r="AE23" s="19">
        <f t="shared" si="8"/>
        <v>99.86</v>
      </c>
      <c r="AF23" s="19">
        <f t="shared" si="8"/>
        <v>99.827000000000012</v>
      </c>
      <c r="AG23" s="19">
        <f t="shared" si="8"/>
        <v>99.917999999999992</v>
      </c>
      <c r="AH23" s="19">
        <f t="shared" si="8"/>
        <v>100.39099999999999</v>
      </c>
      <c r="AI23" s="19">
        <f t="shared" si="8"/>
        <v>99.920999999999992</v>
      </c>
      <c r="AJ23" s="19">
        <f t="shared" si="8"/>
        <v>100.37100000000001</v>
      </c>
      <c r="AK23" s="19">
        <f t="shared" si="8"/>
        <v>100.313</v>
      </c>
      <c r="AL23" s="19">
        <f t="shared" si="8"/>
        <v>99.940999999999988</v>
      </c>
      <c r="AM23" s="19">
        <f t="shared" si="8"/>
        <v>98.380999999999986</v>
      </c>
      <c r="AN23" s="19">
        <f t="shared" si="8"/>
        <v>100.25500000000002</v>
      </c>
      <c r="AO23" s="19">
        <f t="shared" si="8"/>
        <v>100.73299999999998</v>
      </c>
      <c r="AP23" s="19">
        <f t="shared" si="8"/>
        <v>101.23299999999998</v>
      </c>
      <c r="AQ23" s="19">
        <f t="shared" si="8"/>
        <v>100.56299999999999</v>
      </c>
      <c r="AR23" s="19">
        <f t="shared" si="8"/>
        <v>100.17400000000002</v>
      </c>
      <c r="AS23" s="19">
        <f t="shared" si="8"/>
        <v>100.37300000000003</v>
      </c>
      <c r="AT23" s="19">
        <f t="shared" si="8"/>
        <v>100.48800000000003</v>
      </c>
      <c r="AU23" s="19">
        <f t="shared" si="8"/>
        <v>100.26899999999998</v>
      </c>
      <c r="AV23" s="19">
        <f t="shared" si="8"/>
        <v>100.50300000000001</v>
      </c>
      <c r="AW23" s="19">
        <f t="shared" si="8"/>
        <v>100.50800000000001</v>
      </c>
      <c r="AX23" s="19">
        <f t="shared" si="8"/>
        <v>100.32499999999999</v>
      </c>
      <c r="AY23" s="19">
        <f t="shared" si="8"/>
        <v>99.660000000000011</v>
      </c>
      <c r="AZ23" s="12"/>
      <c r="BA23" s="15" t="s">
        <v>92</v>
      </c>
      <c r="BB23" s="19">
        <f t="shared" ref="BB23:BJ23" si="9">BB20+BB21+BB22</f>
        <v>99.722999999999999</v>
      </c>
      <c r="BC23" s="19">
        <f t="shared" si="9"/>
        <v>99.350999999999985</v>
      </c>
      <c r="BD23" s="19">
        <f t="shared" si="9"/>
        <v>99.516999999999982</v>
      </c>
      <c r="BE23" s="19">
        <f t="shared" si="9"/>
        <v>100.23399999999999</v>
      </c>
      <c r="BF23" s="19">
        <f t="shared" si="9"/>
        <v>100.24699999999999</v>
      </c>
      <c r="BG23" s="19">
        <f t="shared" si="9"/>
        <v>98.309000000000012</v>
      </c>
      <c r="BH23" s="19">
        <f t="shared" si="9"/>
        <v>98.358000000000004</v>
      </c>
      <c r="BI23" s="19">
        <f t="shared" si="9"/>
        <v>99.512</v>
      </c>
      <c r="BJ23" s="19">
        <f t="shared" si="9"/>
        <v>99.849000000000004</v>
      </c>
      <c r="BK23" s="19">
        <f t="shared" ref="BK23:DH23" si="10">BK20+BK21+BK22</f>
        <v>99.417999999999978</v>
      </c>
      <c r="BL23" s="19">
        <f t="shared" si="10"/>
        <v>99.197999999999993</v>
      </c>
      <c r="BM23" s="19">
        <f t="shared" si="10"/>
        <v>99.366000000000014</v>
      </c>
      <c r="BN23" s="19">
        <f t="shared" si="10"/>
        <v>99.631</v>
      </c>
      <c r="BO23" s="19">
        <f t="shared" si="10"/>
        <v>99.13</v>
      </c>
      <c r="BP23" s="19">
        <f t="shared" si="10"/>
        <v>99.308999999999983</v>
      </c>
      <c r="BQ23" s="19">
        <f t="shared" si="10"/>
        <v>99.279999999999987</v>
      </c>
      <c r="BR23" s="19">
        <f t="shared" si="10"/>
        <v>99.756000000000014</v>
      </c>
      <c r="BS23" s="19">
        <f t="shared" si="10"/>
        <v>99.429999999999993</v>
      </c>
      <c r="BT23" s="19">
        <f t="shared" si="10"/>
        <v>99.869000000000014</v>
      </c>
      <c r="BU23" s="19">
        <f t="shared" si="10"/>
        <v>99.212999999999994</v>
      </c>
      <c r="BV23" s="19">
        <f t="shared" si="10"/>
        <v>98.686999999999998</v>
      </c>
      <c r="BW23" s="19">
        <f t="shared" si="10"/>
        <v>97.888000000000019</v>
      </c>
      <c r="BX23" s="19">
        <f t="shared" si="10"/>
        <v>97.638000000000019</v>
      </c>
      <c r="BY23" s="19">
        <f t="shared" si="10"/>
        <v>99.034999999999982</v>
      </c>
      <c r="BZ23" s="19">
        <f t="shared" si="10"/>
        <v>97.688000000000002</v>
      </c>
      <c r="CA23" s="19">
        <f t="shared" si="10"/>
        <v>98.385000000000005</v>
      </c>
      <c r="CB23" s="19">
        <f t="shared" si="10"/>
        <v>98.882999999999996</v>
      </c>
      <c r="CC23" s="19">
        <f t="shared" si="10"/>
        <v>100.053</v>
      </c>
      <c r="CD23" s="19">
        <f t="shared" si="10"/>
        <v>98.131</v>
      </c>
      <c r="CE23" s="19">
        <f t="shared" si="10"/>
        <v>99.513999999999996</v>
      </c>
      <c r="CF23" s="19">
        <f t="shared" si="10"/>
        <v>97.798999999999992</v>
      </c>
      <c r="CG23" s="19">
        <f t="shared" si="10"/>
        <v>98.84</v>
      </c>
      <c r="CH23" s="19">
        <f t="shared" si="10"/>
        <v>99.109000000000009</v>
      </c>
      <c r="CI23" s="19">
        <f t="shared" si="10"/>
        <v>97.683999999999997</v>
      </c>
      <c r="CJ23" s="19">
        <f t="shared" si="10"/>
        <v>98.848999999999975</v>
      </c>
      <c r="CK23" s="19">
        <f t="shared" si="10"/>
        <v>99.009000000000015</v>
      </c>
      <c r="CL23" s="19">
        <f t="shared" si="10"/>
        <v>99.048999999999992</v>
      </c>
      <c r="CM23" s="19">
        <f t="shared" si="10"/>
        <v>99.388999999999996</v>
      </c>
      <c r="CN23" s="19">
        <f t="shared" si="10"/>
        <v>99.126999999999995</v>
      </c>
      <c r="CO23" s="19">
        <f t="shared" si="10"/>
        <v>99.527000000000015</v>
      </c>
      <c r="CP23" s="19">
        <f t="shared" si="10"/>
        <v>98.3</v>
      </c>
      <c r="CQ23" s="19">
        <f t="shared" si="10"/>
        <v>99.331999999999994</v>
      </c>
      <c r="CR23" s="19">
        <f t="shared" si="10"/>
        <v>99.293999999999983</v>
      </c>
      <c r="CS23" s="19">
        <f t="shared" si="10"/>
        <v>99.429999999999993</v>
      </c>
      <c r="CT23" s="19">
        <f t="shared" si="10"/>
        <v>99.272999999999996</v>
      </c>
      <c r="CU23" s="19">
        <f t="shared" si="10"/>
        <v>99.597000000000008</v>
      </c>
      <c r="CV23" s="19">
        <f t="shared" si="10"/>
        <v>98.802999999999997</v>
      </c>
      <c r="CW23" s="19">
        <f t="shared" si="10"/>
        <v>99.442000000000007</v>
      </c>
      <c r="CX23" s="19">
        <f t="shared" si="10"/>
        <v>99.896000000000015</v>
      </c>
      <c r="CY23" s="19">
        <f t="shared" si="10"/>
        <v>100.91099999999999</v>
      </c>
      <c r="CZ23" s="19">
        <f t="shared" si="10"/>
        <v>99.237000000000009</v>
      </c>
      <c r="DA23" s="19">
        <f t="shared" si="10"/>
        <v>98.945999999999998</v>
      </c>
      <c r="DB23" s="19">
        <f t="shared" si="10"/>
        <v>97.326999999999984</v>
      </c>
      <c r="DC23" s="19">
        <f t="shared" si="10"/>
        <v>99.182999999999993</v>
      </c>
      <c r="DD23" s="19">
        <f t="shared" si="10"/>
        <v>98.968999999999994</v>
      </c>
      <c r="DE23" s="19">
        <f t="shared" si="10"/>
        <v>99.155999999999992</v>
      </c>
      <c r="DF23" s="12"/>
      <c r="DG23" s="15" t="s">
        <v>92</v>
      </c>
      <c r="DH23" s="23">
        <f t="shared" si="10"/>
        <v>99.194000000000003</v>
      </c>
      <c r="DI23" s="23">
        <f t="shared" ref="DI23:FJ23" si="11">DI20+DI21+DI22</f>
        <v>98.874000000000009</v>
      </c>
      <c r="DJ23" s="23">
        <f t="shared" si="11"/>
        <v>99.103999999999999</v>
      </c>
      <c r="DK23" s="23">
        <f t="shared" si="11"/>
        <v>98.874999999999986</v>
      </c>
      <c r="DL23" s="23">
        <f t="shared" si="11"/>
        <v>98.922000000000025</v>
      </c>
      <c r="DM23" s="23">
        <f t="shared" si="11"/>
        <v>98.90000000000002</v>
      </c>
      <c r="DN23" s="23">
        <f t="shared" si="11"/>
        <v>99.422000000000011</v>
      </c>
      <c r="DO23" s="23">
        <f t="shared" si="11"/>
        <v>99.746000000000009</v>
      </c>
      <c r="DP23" s="23">
        <f t="shared" si="11"/>
        <v>99.330000000000013</v>
      </c>
      <c r="DQ23" s="23">
        <f t="shared" si="11"/>
        <v>99.614999999999995</v>
      </c>
      <c r="DR23" s="23">
        <f t="shared" si="11"/>
        <v>100.07099999999998</v>
      </c>
      <c r="DS23" s="23">
        <f t="shared" si="11"/>
        <v>100.276</v>
      </c>
      <c r="DT23" s="23">
        <f t="shared" si="11"/>
        <v>100.13399999999999</v>
      </c>
      <c r="DU23" s="23">
        <f t="shared" si="11"/>
        <v>97.999000000000009</v>
      </c>
      <c r="DV23" s="23">
        <f t="shared" si="11"/>
        <v>98.506</v>
      </c>
      <c r="DW23" s="23">
        <f t="shared" si="11"/>
        <v>98.469999999999985</v>
      </c>
      <c r="DX23" s="23">
        <f t="shared" si="11"/>
        <v>99.655999999999992</v>
      </c>
      <c r="DY23" s="23">
        <f t="shared" si="11"/>
        <v>98.960000000000008</v>
      </c>
      <c r="DZ23" s="23">
        <f t="shared" si="11"/>
        <v>98.6</v>
      </c>
      <c r="EA23" s="23">
        <f t="shared" si="11"/>
        <v>98.914000000000001</v>
      </c>
      <c r="EB23" s="23">
        <f t="shared" si="11"/>
        <v>99.71599999999998</v>
      </c>
      <c r="EC23" s="23">
        <f t="shared" si="11"/>
        <v>98.194000000000003</v>
      </c>
      <c r="ED23" s="23">
        <f t="shared" si="11"/>
        <v>98.853000000000009</v>
      </c>
      <c r="EE23" s="23">
        <f t="shared" si="11"/>
        <v>98.771000000000015</v>
      </c>
      <c r="EF23" s="23">
        <f t="shared" si="11"/>
        <v>99.174000000000007</v>
      </c>
      <c r="EG23" s="23">
        <f t="shared" si="11"/>
        <v>99.283000000000001</v>
      </c>
      <c r="EH23" s="23">
        <f t="shared" si="11"/>
        <v>99.790999999999983</v>
      </c>
      <c r="EI23" s="23">
        <f t="shared" si="11"/>
        <v>99.759999999999991</v>
      </c>
      <c r="EJ23" s="23">
        <f t="shared" si="11"/>
        <v>99.051000000000002</v>
      </c>
      <c r="EK23" s="23">
        <f t="shared" si="11"/>
        <v>98.86699999999999</v>
      </c>
      <c r="EL23" s="23">
        <f t="shared" si="11"/>
        <v>99.001000000000005</v>
      </c>
      <c r="EM23" s="23">
        <f t="shared" si="11"/>
        <v>99.365999999999985</v>
      </c>
      <c r="EN23" s="23">
        <f t="shared" si="11"/>
        <v>99.486000000000018</v>
      </c>
      <c r="EO23" s="23">
        <f t="shared" si="11"/>
        <v>98.587000000000018</v>
      </c>
      <c r="EP23" s="23">
        <f t="shared" si="11"/>
        <v>99.783999999999992</v>
      </c>
      <c r="EQ23" s="23">
        <f t="shared" si="11"/>
        <v>98.961000000000013</v>
      </c>
      <c r="ER23" s="23">
        <f t="shared" si="11"/>
        <v>97.85499999999999</v>
      </c>
      <c r="ES23" s="23">
        <f t="shared" si="11"/>
        <v>98.447000000000017</v>
      </c>
      <c r="ET23" s="23">
        <f t="shared" si="11"/>
        <v>98.265999999999991</v>
      </c>
      <c r="EU23" s="23">
        <f t="shared" si="11"/>
        <v>98.919999999999987</v>
      </c>
      <c r="EV23" s="23">
        <f t="shared" si="11"/>
        <v>99.072999999999993</v>
      </c>
      <c r="EW23" s="23">
        <f t="shared" si="11"/>
        <v>98.82</v>
      </c>
      <c r="EX23" s="23">
        <f t="shared" si="11"/>
        <v>98.557000000000002</v>
      </c>
      <c r="EY23" s="23">
        <f t="shared" si="11"/>
        <v>97.929000000000016</v>
      </c>
      <c r="EZ23" s="23">
        <f t="shared" si="11"/>
        <v>98.275999999999996</v>
      </c>
      <c r="FA23" s="23">
        <f t="shared" si="11"/>
        <v>98.185000000000002</v>
      </c>
      <c r="FB23" s="23">
        <f t="shared" si="11"/>
        <v>98.488000000000028</v>
      </c>
      <c r="FC23" s="23">
        <f t="shared" si="11"/>
        <v>98.793999999999997</v>
      </c>
      <c r="FD23" s="23">
        <f t="shared" si="11"/>
        <v>99.147999999999996</v>
      </c>
      <c r="FE23" s="23">
        <f t="shared" si="11"/>
        <v>98.854000000000013</v>
      </c>
      <c r="FF23" s="23">
        <f t="shared" si="11"/>
        <v>98.594000000000008</v>
      </c>
      <c r="FG23" s="23">
        <f t="shared" si="11"/>
        <v>98.718999999999994</v>
      </c>
      <c r="FH23" s="23">
        <f t="shared" si="11"/>
        <v>99.083999999999975</v>
      </c>
      <c r="FI23" s="23">
        <f t="shared" si="11"/>
        <v>97.824999999999989</v>
      </c>
      <c r="FJ23" s="23">
        <f t="shared" si="11"/>
        <v>98.584999999999994</v>
      </c>
      <c r="FK23" s="23">
        <f t="shared" ref="FK23:FS23" si="12">FK20+FK21+FK22</f>
        <v>97.74799999999999</v>
      </c>
      <c r="FL23" s="23">
        <f t="shared" si="12"/>
        <v>98.956999999999979</v>
      </c>
      <c r="FM23" s="23">
        <f t="shared" si="12"/>
        <v>98.663999999999987</v>
      </c>
      <c r="FN23" s="23">
        <f t="shared" si="12"/>
        <v>99.076000000000008</v>
      </c>
      <c r="FO23" s="23">
        <f t="shared" si="12"/>
        <v>98.275000000000006</v>
      </c>
      <c r="FP23" s="23">
        <f t="shared" si="12"/>
        <v>98.702999999999989</v>
      </c>
      <c r="FQ23" s="23">
        <f t="shared" si="12"/>
        <v>99.079999999999984</v>
      </c>
      <c r="FR23" s="23">
        <f t="shared" si="12"/>
        <v>99.228999999999999</v>
      </c>
      <c r="FS23" s="23">
        <f t="shared" si="12"/>
        <v>99.033000000000001</v>
      </c>
      <c r="FT23" s="76"/>
      <c r="FU23" s="15" t="s">
        <v>92</v>
      </c>
      <c r="FV23" s="19">
        <f t="shared" ref="FV23:GA23" si="13">FV20+FV21+FV22</f>
        <v>99.158999999999992</v>
      </c>
      <c r="FW23" s="19">
        <f t="shared" si="13"/>
        <v>99.183999999999997</v>
      </c>
      <c r="FX23" s="19">
        <f t="shared" si="13"/>
        <v>99.534000000000006</v>
      </c>
      <c r="FY23" s="19">
        <f t="shared" si="13"/>
        <v>99.728999999999999</v>
      </c>
      <c r="FZ23" s="19">
        <f t="shared" si="13"/>
        <v>99.682999999999993</v>
      </c>
      <c r="GA23" s="19">
        <f t="shared" si="13"/>
        <v>100.128</v>
      </c>
      <c r="GB23" s="19">
        <f t="shared" ref="GB23:HA23" si="14">GB20+GB21+GB22</f>
        <v>99.391999999999996</v>
      </c>
      <c r="GC23" s="19">
        <f t="shared" si="14"/>
        <v>99.561000000000007</v>
      </c>
      <c r="GD23" s="19">
        <f t="shared" si="14"/>
        <v>98.984999999999999</v>
      </c>
      <c r="GE23" s="19">
        <f t="shared" si="14"/>
        <v>99.438000000000002</v>
      </c>
      <c r="GF23" s="19">
        <f t="shared" si="14"/>
        <v>99.403000000000006</v>
      </c>
      <c r="GG23" s="19">
        <f t="shared" si="14"/>
        <v>99.14200000000001</v>
      </c>
      <c r="GH23" s="19">
        <f t="shared" si="14"/>
        <v>99.644999999999996</v>
      </c>
      <c r="GI23" s="19">
        <f t="shared" si="14"/>
        <v>99.543999999999997</v>
      </c>
      <c r="GJ23" s="19">
        <f t="shared" si="14"/>
        <v>99.837999999999994</v>
      </c>
      <c r="GK23" s="19">
        <f t="shared" si="14"/>
        <v>98.231999999999999</v>
      </c>
      <c r="GL23" s="19">
        <f t="shared" si="14"/>
        <v>99.229999999999976</v>
      </c>
      <c r="GM23" s="19">
        <f t="shared" si="14"/>
        <v>99.445999999999998</v>
      </c>
      <c r="GN23" s="19">
        <f t="shared" si="14"/>
        <v>99.638999999999996</v>
      </c>
      <c r="GO23" s="19">
        <f t="shared" si="14"/>
        <v>98.563000000000002</v>
      </c>
      <c r="GP23" s="19">
        <f t="shared" si="14"/>
        <v>99.337999999999965</v>
      </c>
      <c r="GQ23" s="19">
        <f t="shared" si="14"/>
        <v>99.76700000000001</v>
      </c>
      <c r="GR23" s="19">
        <f t="shared" si="14"/>
        <v>99.037999999999997</v>
      </c>
      <c r="GS23" s="19">
        <f t="shared" si="14"/>
        <v>99.468000000000018</v>
      </c>
      <c r="GT23" s="19">
        <f t="shared" si="14"/>
        <v>99.340000000000018</v>
      </c>
      <c r="GU23" s="19">
        <f t="shared" si="14"/>
        <v>99.088000000000022</v>
      </c>
      <c r="GV23" s="19">
        <f t="shared" si="14"/>
        <v>99.40100000000001</v>
      </c>
      <c r="GW23" s="19">
        <f t="shared" si="14"/>
        <v>99.623999999999995</v>
      </c>
      <c r="GX23" s="19">
        <f t="shared" si="14"/>
        <v>98.940999999999988</v>
      </c>
      <c r="GY23" s="19">
        <f t="shared" si="14"/>
        <v>99.152000000000001</v>
      </c>
      <c r="GZ23" s="19">
        <f t="shared" si="14"/>
        <v>98.71</v>
      </c>
      <c r="HA23" s="19">
        <f t="shared" si="14"/>
        <v>98.429000000000002</v>
      </c>
      <c r="HB23" s="76"/>
      <c r="HC23" s="15" t="s">
        <v>92</v>
      </c>
      <c r="HD23" s="19">
        <f>HD20+HD21+HD22</f>
        <v>99.718000000000004</v>
      </c>
      <c r="HE23" s="19">
        <f>HE20+HE21+HE22</f>
        <v>99.757000000000005</v>
      </c>
      <c r="HF23" s="19">
        <f>HF20+HF21+HF22</f>
        <v>100.533</v>
      </c>
      <c r="HG23" s="19">
        <f>HG20+HG21+HG22</f>
        <v>100.26100000000002</v>
      </c>
      <c r="HH23" s="19">
        <f>HH20+HH21+HH22</f>
        <v>100.56700000000002</v>
      </c>
      <c r="HI23" s="76"/>
      <c r="HJ23" s="76"/>
      <c r="HK23" s="76"/>
      <c r="HL23" s="76"/>
      <c r="HM23" s="76"/>
      <c r="HN23" s="76"/>
      <c r="HO23" s="76"/>
      <c r="HP23" s="76"/>
      <c r="HQ23" s="76"/>
      <c r="HR23" s="76"/>
      <c r="HS23" s="76"/>
      <c r="HT23" s="76"/>
      <c r="HU23" s="76"/>
      <c r="HV23" s="76"/>
      <c r="HW23" s="76"/>
      <c r="HX23" s="76"/>
      <c r="HY23" s="76"/>
      <c r="HZ23" s="76"/>
    </row>
    <row r="24" spans="1:234" ht="16">
      <c r="A24" s="76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  <c r="CS24" s="76"/>
      <c r="CT24" s="76"/>
      <c r="CU24" s="76"/>
      <c r="CV24" s="76"/>
      <c r="CW24" s="76"/>
      <c r="CX24" s="76"/>
      <c r="CY24" s="76"/>
      <c r="CZ24" s="76"/>
      <c r="DA24" s="76"/>
      <c r="DB24" s="76"/>
      <c r="DC24" s="76"/>
      <c r="DD24" s="76"/>
      <c r="DE24" s="76"/>
      <c r="DF24" s="76"/>
      <c r="DG24" s="57"/>
      <c r="DH24" s="96"/>
      <c r="DI24" s="96"/>
      <c r="DJ24" s="96"/>
      <c r="DK24" s="96"/>
      <c r="DL24" s="96"/>
      <c r="DM24" s="96"/>
      <c r="DN24" s="96"/>
      <c r="DO24" s="96"/>
      <c r="DP24" s="96"/>
      <c r="DQ24" s="96"/>
      <c r="DR24" s="96"/>
      <c r="DS24" s="96"/>
      <c r="DT24" s="96"/>
      <c r="DU24" s="96"/>
      <c r="DV24" s="96"/>
      <c r="DW24" s="96"/>
      <c r="DX24" s="96"/>
      <c r="DY24" s="96"/>
      <c r="DZ24" s="96"/>
      <c r="EA24" s="96"/>
      <c r="EB24" s="96"/>
      <c r="EC24" s="96"/>
      <c r="ED24" s="96"/>
      <c r="EE24" s="96"/>
      <c r="EF24" s="96"/>
      <c r="EG24" s="96"/>
      <c r="EH24" s="96"/>
      <c r="EI24" s="96"/>
      <c r="EJ24" s="96"/>
      <c r="EK24" s="96"/>
      <c r="EL24" s="96"/>
      <c r="EM24" s="96"/>
      <c r="EN24" s="96"/>
      <c r="EO24" s="96"/>
      <c r="EP24" s="96"/>
      <c r="EQ24" s="96"/>
      <c r="ER24" s="96"/>
      <c r="ES24" s="96"/>
      <c r="ET24" s="96"/>
      <c r="EU24" s="96"/>
      <c r="EV24" s="96"/>
      <c r="EW24" s="96"/>
      <c r="EX24" s="96"/>
      <c r="EY24" s="96"/>
      <c r="EZ24" s="96"/>
      <c r="FA24" s="96"/>
      <c r="FB24" s="96"/>
      <c r="FC24" s="96"/>
      <c r="FD24" s="96"/>
      <c r="FE24" s="96"/>
      <c r="FF24" s="96"/>
      <c r="FG24" s="96"/>
      <c r="FH24" s="96"/>
      <c r="FI24" s="96"/>
      <c r="FJ24" s="96"/>
      <c r="FK24" s="96"/>
      <c r="FL24" s="96"/>
      <c r="FM24" s="96"/>
      <c r="FN24" s="96"/>
      <c r="FO24" s="96"/>
      <c r="FP24" s="96"/>
      <c r="FQ24" s="96"/>
      <c r="FR24" s="96"/>
      <c r="FS24" s="96"/>
      <c r="FT24" s="97"/>
      <c r="FU24" s="98"/>
      <c r="FV24" s="98"/>
      <c r="FW24" s="98"/>
      <c r="FX24" s="98"/>
      <c r="FY24" s="98"/>
      <c r="FZ24" s="98"/>
      <c r="GA24" s="98"/>
      <c r="GB24" s="98"/>
      <c r="GC24" s="98"/>
      <c r="GD24" s="98"/>
      <c r="GE24" s="98"/>
      <c r="GF24" s="98"/>
      <c r="GG24" s="98"/>
      <c r="GH24" s="98"/>
      <c r="GI24" s="98"/>
      <c r="GJ24" s="98"/>
      <c r="GK24" s="98"/>
      <c r="GL24" s="98"/>
      <c r="GM24" s="98"/>
      <c r="GN24" s="98"/>
      <c r="GO24" s="98"/>
      <c r="GP24" s="98"/>
      <c r="GQ24" s="98"/>
      <c r="GR24" s="98"/>
      <c r="GS24" s="98"/>
      <c r="GT24" s="98"/>
      <c r="GU24" s="98"/>
      <c r="GV24" s="98"/>
      <c r="GW24" s="98"/>
      <c r="GX24" s="98"/>
      <c r="GY24" s="98"/>
      <c r="GZ24" s="98"/>
      <c r="HA24" s="98"/>
      <c r="HB24" s="76"/>
      <c r="HC24" s="76"/>
      <c r="HD24" s="76"/>
      <c r="HE24" s="76"/>
      <c r="HF24" s="76"/>
      <c r="HG24" s="76"/>
      <c r="HH24" s="76"/>
      <c r="HI24" s="76"/>
      <c r="HJ24" s="76"/>
      <c r="HK24" s="76"/>
      <c r="HL24" s="76"/>
      <c r="HM24" s="76"/>
      <c r="HN24" s="76"/>
      <c r="HO24" s="76"/>
      <c r="HP24" s="76"/>
      <c r="HQ24" s="76"/>
      <c r="HR24" s="76"/>
      <c r="HS24" s="76"/>
      <c r="HT24" s="76"/>
      <c r="HU24" s="76"/>
      <c r="HV24" s="76"/>
      <c r="HW24" s="76"/>
      <c r="HX24" s="76"/>
      <c r="HY24" s="76"/>
      <c r="HZ24" s="76"/>
    </row>
    <row r="25" spans="1:234" s="1" customFormat="1" ht="16">
      <c r="A25" s="67" t="s">
        <v>95</v>
      </c>
      <c r="B25" s="66" t="s">
        <v>96</v>
      </c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13" t="s">
        <v>97</v>
      </c>
      <c r="N25" s="35" t="s">
        <v>98</v>
      </c>
      <c r="O25" s="30" t="s">
        <v>99</v>
      </c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15" t="s">
        <v>100</v>
      </c>
      <c r="AA25" s="35" t="s">
        <v>98</v>
      </c>
      <c r="AB25" s="30" t="s">
        <v>99</v>
      </c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15" t="s">
        <v>101</v>
      </c>
      <c r="BB25" s="35" t="s">
        <v>98</v>
      </c>
      <c r="BC25" s="29" t="s">
        <v>102</v>
      </c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18" t="s">
        <v>103</v>
      </c>
      <c r="DH25" s="80" t="s">
        <v>98</v>
      </c>
      <c r="DI25" s="81" t="s">
        <v>99</v>
      </c>
      <c r="DJ25" s="100"/>
      <c r="DK25" s="100"/>
      <c r="DL25" s="100"/>
      <c r="DM25" s="100"/>
      <c r="DN25" s="100"/>
      <c r="DO25" s="100"/>
      <c r="DP25" s="100"/>
      <c r="DQ25" s="100"/>
      <c r="DR25" s="100"/>
      <c r="DS25" s="100"/>
      <c r="DT25" s="100"/>
      <c r="DU25" s="100"/>
      <c r="DV25" s="100"/>
      <c r="DW25" s="100"/>
      <c r="DX25" s="100"/>
      <c r="DY25" s="100"/>
      <c r="DZ25" s="100"/>
      <c r="EA25" s="100"/>
      <c r="EB25" s="100"/>
      <c r="EC25" s="100"/>
      <c r="ED25" s="100"/>
      <c r="EE25" s="100"/>
      <c r="EF25" s="100"/>
      <c r="EG25" s="100"/>
      <c r="EH25" s="100"/>
      <c r="EI25" s="100"/>
      <c r="EJ25" s="100"/>
      <c r="EK25" s="100"/>
      <c r="EL25" s="100"/>
      <c r="EM25" s="100"/>
      <c r="EN25" s="100"/>
      <c r="EO25" s="100"/>
      <c r="EP25" s="100"/>
      <c r="EQ25" s="100"/>
      <c r="ER25" s="100"/>
      <c r="ES25" s="100"/>
      <c r="ET25" s="100"/>
      <c r="EU25" s="100"/>
      <c r="EV25" s="100"/>
      <c r="EW25" s="100"/>
      <c r="EX25" s="100"/>
      <c r="EY25" s="100"/>
      <c r="EZ25" s="100"/>
      <c r="FA25" s="100"/>
      <c r="FB25" s="100"/>
      <c r="FC25" s="100"/>
      <c r="FD25" s="100"/>
      <c r="FE25" s="100"/>
      <c r="FF25" s="100"/>
      <c r="FG25" s="100"/>
      <c r="FH25" s="100"/>
      <c r="FI25" s="100"/>
      <c r="FJ25" s="100"/>
      <c r="FK25" s="100"/>
      <c r="FL25" s="100"/>
      <c r="FM25" s="100"/>
      <c r="FN25" s="100"/>
      <c r="FO25" s="100"/>
      <c r="FP25" s="100"/>
      <c r="FQ25" s="100"/>
      <c r="FR25" s="100"/>
      <c r="FS25" s="100"/>
      <c r="FT25" s="96"/>
      <c r="FU25" s="15" t="s">
        <v>104</v>
      </c>
      <c r="FV25" s="91" t="s">
        <v>105</v>
      </c>
      <c r="FW25" s="90" t="s">
        <v>102</v>
      </c>
      <c r="FX25" s="101"/>
      <c r="FY25" s="101"/>
      <c r="FZ25" s="102"/>
      <c r="GA25" s="102"/>
      <c r="GB25" s="102"/>
      <c r="GC25" s="102"/>
      <c r="GD25" s="102"/>
      <c r="GE25" s="102"/>
      <c r="GF25" s="102"/>
      <c r="GG25" s="102"/>
      <c r="GH25" s="102"/>
      <c r="GI25" s="102"/>
      <c r="GJ25" s="102"/>
      <c r="GK25" s="102"/>
      <c r="GL25" s="102"/>
      <c r="GM25" s="102"/>
      <c r="GN25" s="102"/>
      <c r="GO25" s="102"/>
      <c r="GP25" s="102"/>
      <c r="GQ25" s="102"/>
      <c r="GR25" s="102"/>
      <c r="GS25" s="102"/>
      <c r="GT25" s="102"/>
      <c r="GU25" s="102"/>
      <c r="GV25" s="102"/>
      <c r="GW25" s="102"/>
      <c r="GX25" s="102"/>
      <c r="GY25" s="102"/>
      <c r="GZ25" s="102"/>
      <c r="HA25" s="102"/>
      <c r="HB25" s="99"/>
      <c r="HC25" s="82" t="s">
        <v>106</v>
      </c>
      <c r="HD25" s="70" t="s">
        <v>82</v>
      </c>
      <c r="HE25" s="70" t="s">
        <v>81</v>
      </c>
      <c r="HF25" s="76"/>
      <c r="HG25" s="76"/>
      <c r="HH25" s="76"/>
      <c r="HI25" s="76"/>
      <c r="HJ25" s="76"/>
      <c r="HK25" s="76"/>
      <c r="HL25" s="76"/>
      <c r="HM25" s="76"/>
      <c r="HN25" s="76"/>
      <c r="HO25" s="76"/>
      <c r="HP25" s="76"/>
      <c r="HQ25" s="76"/>
      <c r="HR25" s="76"/>
      <c r="HS25" s="76"/>
      <c r="HT25" s="76"/>
      <c r="HU25" s="76"/>
      <c r="HV25" s="76"/>
      <c r="HW25" s="76"/>
      <c r="HX25" s="76"/>
      <c r="HY25" s="76"/>
      <c r="HZ25" s="76"/>
    </row>
    <row r="26" spans="1:234" ht="18">
      <c r="A26" s="15" t="s">
        <v>107</v>
      </c>
      <c r="B26" s="112">
        <f>AVERAGE(B6:K6)</f>
        <v>45.820899999999995</v>
      </c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15" t="s">
        <v>107</v>
      </c>
      <c r="N26" s="38">
        <f>T6</f>
        <v>45.865000000000002</v>
      </c>
      <c r="O26" s="38">
        <f>AVERAGE(N6,X6)</f>
        <v>45.374499999999998</v>
      </c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15" t="s">
        <v>107</v>
      </c>
      <c r="AA26" s="38">
        <f>AVERAGE(AP6:AS6)</f>
        <v>45.714750000000002</v>
      </c>
      <c r="AB26" s="38">
        <f>AY6</f>
        <v>44.552999999999997</v>
      </c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15" t="s">
        <v>107</v>
      </c>
      <c r="BB26" s="19">
        <v>45.393000000000001</v>
      </c>
      <c r="BC26" s="81">
        <f>DE6</f>
        <v>44.62</v>
      </c>
      <c r="BD26" s="100"/>
      <c r="BE26" s="100"/>
      <c r="BF26" s="100"/>
      <c r="BG26" s="100"/>
      <c r="BH26" s="100"/>
      <c r="BI26" s="100"/>
      <c r="BJ26" s="100"/>
      <c r="BK26" s="100"/>
      <c r="BL26" s="100"/>
      <c r="BM26" s="100"/>
      <c r="BN26" s="100"/>
      <c r="BO26" s="100"/>
      <c r="BP26" s="100"/>
      <c r="BQ26" s="100"/>
      <c r="BR26" s="100"/>
      <c r="BS26" s="100"/>
      <c r="BT26" s="100"/>
      <c r="BU26" s="100"/>
      <c r="BV26" s="100"/>
      <c r="BW26" s="100"/>
      <c r="BX26" s="100"/>
      <c r="BY26" s="100"/>
      <c r="BZ26" s="100"/>
      <c r="CA26" s="100"/>
      <c r="CB26" s="100"/>
      <c r="CC26" s="100"/>
      <c r="CD26" s="100"/>
      <c r="CE26" s="100"/>
      <c r="CF26" s="100"/>
      <c r="CG26" s="100"/>
      <c r="CH26" s="100"/>
      <c r="CI26" s="100"/>
      <c r="CJ26" s="100"/>
      <c r="CK26" s="100"/>
      <c r="CL26" s="100"/>
      <c r="CM26" s="100"/>
      <c r="CN26" s="100"/>
      <c r="CO26" s="100"/>
      <c r="CP26" s="100"/>
      <c r="CQ26" s="100"/>
      <c r="CR26" s="100"/>
      <c r="CS26" s="100"/>
      <c r="CT26" s="100"/>
      <c r="CU26" s="100"/>
      <c r="CV26" s="100"/>
      <c r="CW26" s="100"/>
      <c r="CX26" s="100"/>
      <c r="CY26" s="100"/>
      <c r="CZ26" s="100"/>
      <c r="DA26" s="100"/>
      <c r="DB26" s="100"/>
      <c r="DC26" s="100"/>
      <c r="DD26" s="100"/>
      <c r="DE26" s="100"/>
      <c r="DF26" s="76"/>
      <c r="DG26" s="15" t="s">
        <v>107</v>
      </c>
      <c r="DH26" s="23">
        <v>45.777999999999999</v>
      </c>
      <c r="DI26" s="81">
        <f>FS6</f>
        <v>44.811</v>
      </c>
      <c r="DJ26" s="100"/>
      <c r="DK26" s="100"/>
      <c r="DL26" s="100"/>
      <c r="DM26" s="100"/>
      <c r="DN26" s="100"/>
      <c r="DO26" s="100"/>
      <c r="DP26" s="100"/>
      <c r="DQ26" s="100"/>
      <c r="DR26" s="100"/>
      <c r="DS26" s="100"/>
      <c r="DT26" s="100"/>
      <c r="DU26" s="100"/>
      <c r="DV26" s="100"/>
      <c r="DW26" s="100"/>
      <c r="DX26" s="100"/>
      <c r="DY26" s="100"/>
      <c r="DZ26" s="100"/>
      <c r="EA26" s="100"/>
      <c r="EB26" s="100"/>
      <c r="EC26" s="100"/>
      <c r="ED26" s="100"/>
      <c r="EE26" s="100"/>
      <c r="EF26" s="100"/>
      <c r="EG26" s="100"/>
      <c r="EH26" s="100"/>
      <c r="EI26" s="100"/>
      <c r="EJ26" s="100"/>
      <c r="EK26" s="100"/>
      <c r="EL26" s="100"/>
      <c r="EM26" s="100"/>
      <c r="EN26" s="100"/>
      <c r="EO26" s="100"/>
      <c r="EP26" s="100"/>
      <c r="EQ26" s="100"/>
      <c r="ER26" s="100"/>
      <c r="ES26" s="100"/>
      <c r="ET26" s="100"/>
      <c r="EU26" s="100"/>
      <c r="EV26" s="100"/>
      <c r="EW26" s="100"/>
      <c r="EX26" s="100"/>
      <c r="EY26" s="100"/>
      <c r="EZ26" s="100"/>
      <c r="FA26" s="100"/>
      <c r="FB26" s="100"/>
      <c r="FC26" s="100"/>
      <c r="FD26" s="100"/>
      <c r="FE26" s="100"/>
      <c r="FF26" s="100"/>
      <c r="FG26" s="100"/>
      <c r="FH26" s="100"/>
      <c r="FI26" s="100"/>
      <c r="FJ26" s="100"/>
      <c r="FK26" s="100"/>
      <c r="FL26" s="100"/>
      <c r="FM26" s="100"/>
      <c r="FN26" s="100"/>
      <c r="FO26" s="100"/>
      <c r="FP26" s="100"/>
      <c r="FQ26" s="100"/>
      <c r="FR26" s="100"/>
      <c r="FS26" s="100"/>
      <c r="FT26" s="97"/>
      <c r="FU26" s="15" t="s">
        <v>107</v>
      </c>
      <c r="FV26" s="68">
        <v>45.348999999999997</v>
      </c>
      <c r="FW26" s="68">
        <v>45.164999999999999</v>
      </c>
      <c r="FX26" s="103"/>
      <c r="FY26" s="104"/>
      <c r="FZ26" s="102"/>
      <c r="GA26" s="102"/>
      <c r="GB26" s="102"/>
      <c r="GC26" s="102"/>
      <c r="GD26" s="102"/>
      <c r="GE26" s="102"/>
      <c r="GF26" s="102"/>
      <c r="GG26" s="102"/>
      <c r="GH26" s="102"/>
      <c r="GI26" s="102"/>
      <c r="GJ26" s="102"/>
      <c r="GK26" s="102"/>
      <c r="GL26" s="102"/>
      <c r="GM26" s="102"/>
      <c r="GN26" s="102"/>
      <c r="GO26" s="102"/>
      <c r="GP26" s="102"/>
      <c r="GQ26" s="102"/>
      <c r="GR26" s="102"/>
      <c r="GS26" s="102"/>
      <c r="GT26" s="102"/>
      <c r="GU26" s="102"/>
      <c r="GV26" s="102"/>
      <c r="GW26" s="102"/>
      <c r="GX26" s="102"/>
      <c r="GY26" s="102"/>
      <c r="GZ26" s="102"/>
      <c r="HA26" s="102"/>
      <c r="HB26" s="76"/>
      <c r="HC26" s="15" t="s">
        <v>107</v>
      </c>
      <c r="HD26" s="19">
        <v>44.604999999999997</v>
      </c>
      <c r="HE26" s="19">
        <v>44.898000000000003</v>
      </c>
      <c r="HF26" s="76"/>
      <c r="HG26" s="76"/>
      <c r="HH26" s="76"/>
      <c r="HI26" s="76"/>
      <c r="HJ26" s="76"/>
      <c r="HK26" s="76"/>
      <c r="HL26" s="76"/>
      <c r="HM26" s="76"/>
      <c r="HN26" s="76"/>
      <c r="HO26" s="76"/>
      <c r="HP26" s="76"/>
      <c r="HQ26" s="76"/>
      <c r="HR26" s="76"/>
      <c r="HS26" s="76"/>
      <c r="HT26" s="76"/>
      <c r="HU26" s="76"/>
      <c r="HV26" s="76"/>
      <c r="HW26" s="76"/>
      <c r="HX26" s="76"/>
      <c r="HY26" s="76"/>
      <c r="HZ26" s="76"/>
    </row>
    <row r="27" spans="1:234" ht="18">
      <c r="A27" s="15" t="s">
        <v>108</v>
      </c>
      <c r="B27" s="112">
        <f t="shared" ref="B27:B42" si="15">AVERAGE(B7:K7)</f>
        <v>12.742700000000001</v>
      </c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15" t="s">
        <v>108</v>
      </c>
      <c r="N27" s="38">
        <f t="shared" ref="N27:N43" si="16">T7</f>
        <v>12.954000000000001</v>
      </c>
      <c r="O27" s="38">
        <f t="shared" ref="O27:O42" si="17">AVERAGE(N7,X7)</f>
        <v>13.423999999999999</v>
      </c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15" t="s">
        <v>108</v>
      </c>
      <c r="AA27" s="38">
        <f t="shared" ref="AA27:AA42" si="18">AVERAGE(AP7:AS7)</f>
        <v>13.56625</v>
      </c>
      <c r="AB27" s="38">
        <f t="shared" ref="AB27:AB43" si="19">AY7</f>
        <v>13.981999999999999</v>
      </c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15" t="s">
        <v>108</v>
      </c>
      <c r="BB27" s="19">
        <v>14.178000000000001</v>
      </c>
      <c r="BC27" s="81">
        <f t="shared" ref="BC27:BC43" si="20">DE7</f>
        <v>14.510999999999999</v>
      </c>
      <c r="BD27" s="100"/>
      <c r="BE27" s="100"/>
      <c r="BF27" s="100"/>
      <c r="BG27" s="100"/>
      <c r="BH27" s="100"/>
      <c r="BI27" s="100"/>
      <c r="BJ27" s="100"/>
      <c r="BK27" s="100"/>
      <c r="BL27" s="100"/>
      <c r="BM27" s="100"/>
      <c r="BN27" s="100"/>
      <c r="BO27" s="100"/>
      <c r="BP27" s="100"/>
      <c r="BQ27" s="100"/>
      <c r="BR27" s="100"/>
      <c r="BS27" s="100"/>
      <c r="BT27" s="100"/>
      <c r="BU27" s="100"/>
      <c r="BV27" s="100"/>
      <c r="BW27" s="100"/>
      <c r="BX27" s="100"/>
      <c r="BY27" s="100"/>
      <c r="BZ27" s="100"/>
      <c r="CA27" s="100"/>
      <c r="CB27" s="100"/>
      <c r="CC27" s="100"/>
      <c r="CD27" s="100"/>
      <c r="CE27" s="100"/>
      <c r="CF27" s="100"/>
      <c r="CG27" s="100"/>
      <c r="CH27" s="100"/>
      <c r="CI27" s="100"/>
      <c r="CJ27" s="100"/>
      <c r="CK27" s="100"/>
      <c r="CL27" s="100"/>
      <c r="CM27" s="100"/>
      <c r="CN27" s="100"/>
      <c r="CO27" s="100"/>
      <c r="CP27" s="100"/>
      <c r="CQ27" s="100"/>
      <c r="CR27" s="100"/>
      <c r="CS27" s="100"/>
      <c r="CT27" s="100"/>
      <c r="CU27" s="100"/>
      <c r="CV27" s="100"/>
      <c r="CW27" s="100"/>
      <c r="CX27" s="100"/>
      <c r="CY27" s="100"/>
      <c r="CZ27" s="100"/>
      <c r="DA27" s="100"/>
      <c r="DB27" s="100"/>
      <c r="DC27" s="100"/>
      <c r="DD27" s="100"/>
      <c r="DE27" s="100"/>
      <c r="DF27" s="76"/>
      <c r="DG27" s="15" t="s">
        <v>108</v>
      </c>
      <c r="DH27" s="23">
        <v>14.48</v>
      </c>
      <c r="DI27" s="81">
        <f t="shared" ref="DI27:DI42" si="21">FS7</f>
        <v>14.996</v>
      </c>
      <c r="DJ27" s="100"/>
      <c r="DK27" s="100"/>
      <c r="DL27" s="100"/>
      <c r="DM27" s="100"/>
      <c r="DN27" s="100"/>
      <c r="DO27" s="100"/>
      <c r="DP27" s="100"/>
      <c r="DQ27" s="100"/>
      <c r="DR27" s="100"/>
      <c r="DS27" s="100"/>
      <c r="DT27" s="100"/>
      <c r="DU27" s="100"/>
      <c r="DV27" s="100"/>
      <c r="DW27" s="100"/>
      <c r="DX27" s="100"/>
      <c r="DY27" s="100"/>
      <c r="DZ27" s="100"/>
      <c r="EA27" s="100"/>
      <c r="EB27" s="100"/>
      <c r="EC27" s="100"/>
      <c r="ED27" s="100"/>
      <c r="EE27" s="100"/>
      <c r="EF27" s="100"/>
      <c r="EG27" s="100"/>
      <c r="EH27" s="100"/>
      <c r="EI27" s="100"/>
      <c r="EJ27" s="100"/>
      <c r="EK27" s="100"/>
      <c r="EL27" s="100"/>
      <c r="EM27" s="100"/>
      <c r="EN27" s="100"/>
      <c r="EO27" s="100"/>
      <c r="EP27" s="100"/>
      <c r="EQ27" s="100"/>
      <c r="ER27" s="100"/>
      <c r="ES27" s="100"/>
      <c r="ET27" s="100"/>
      <c r="EU27" s="100"/>
      <c r="EV27" s="100"/>
      <c r="EW27" s="100"/>
      <c r="EX27" s="100"/>
      <c r="EY27" s="100"/>
      <c r="EZ27" s="100"/>
      <c r="FA27" s="100"/>
      <c r="FB27" s="100"/>
      <c r="FC27" s="100"/>
      <c r="FD27" s="100"/>
      <c r="FE27" s="100"/>
      <c r="FF27" s="100"/>
      <c r="FG27" s="100"/>
      <c r="FH27" s="100"/>
      <c r="FI27" s="100"/>
      <c r="FJ27" s="100"/>
      <c r="FK27" s="100"/>
      <c r="FL27" s="100"/>
      <c r="FM27" s="100"/>
      <c r="FN27" s="100"/>
      <c r="FO27" s="100"/>
      <c r="FP27" s="100"/>
      <c r="FQ27" s="100"/>
      <c r="FR27" s="100"/>
      <c r="FS27" s="100"/>
      <c r="FT27" s="97"/>
      <c r="FU27" s="15" t="s">
        <v>108</v>
      </c>
      <c r="FV27" s="68">
        <v>13.146000000000001</v>
      </c>
      <c r="FW27" s="68">
        <v>14.79</v>
      </c>
      <c r="FX27" s="103"/>
      <c r="FY27" s="104"/>
      <c r="FZ27" s="102"/>
      <c r="GA27" s="102"/>
      <c r="GB27" s="102"/>
      <c r="GC27" s="102"/>
      <c r="GD27" s="102"/>
      <c r="GE27" s="102"/>
      <c r="GF27" s="102"/>
      <c r="GG27" s="102"/>
      <c r="GH27" s="102"/>
      <c r="GI27" s="102"/>
      <c r="GJ27" s="102"/>
      <c r="GK27" s="102"/>
      <c r="GL27" s="102"/>
      <c r="GM27" s="102"/>
      <c r="GN27" s="102"/>
      <c r="GO27" s="102"/>
      <c r="GP27" s="102"/>
      <c r="GQ27" s="102"/>
      <c r="GR27" s="102"/>
      <c r="GS27" s="102"/>
      <c r="GT27" s="102"/>
      <c r="GU27" s="102"/>
      <c r="GV27" s="102"/>
      <c r="GW27" s="102"/>
      <c r="GX27" s="102"/>
      <c r="GY27" s="102"/>
      <c r="GZ27" s="102"/>
      <c r="HA27" s="102"/>
      <c r="HB27" s="76"/>
      <c r="HC27" s="15" t="s">
        <v>108</v>
      </c>
      <c r="HD27" s="19">
        <v>14.644</v>
      </c>
      <c r="HE27" s="19">
        <v>15.709</v>
      </c>
      <c r="HF27" s="76"/>
      <c r="HG27" s="76"/>
      <c r="HH27" s="76"/>
      <c r="HI27" s="76"/>
      <c r="HJ27" s="76"/>
      <c r="HK27" s="76"/>
      <c r="HL27" s="76"/>
      <c r="HM27" s="76"/>
      <c r="HN27" s="76"/>
      <c r="HO27" s="76"/>
      <c r="HP27" s="76"/>
      <c r="HQ27" s="76"/>
      <c r="HR27" s="76"/>
      <c r="HS27" s="76"/>
      <c r="HT27" s="76"/>
      <c r="HU27" s="76"/>
      <c r="HV27" s="76"/>
      <c r="HW27" s="76"/>
      <c r="HX27" s="76"/>
      <c r="HY27" s="76"/>
      <c r="HZ27" s="76"/>
    </row>
    <row r="28" spans="1:234" ht="18">
      <c r="A28" s="15" t="s">
        <v>109</v>
      </c>
      <c r="B28" s="112">
        <f t="shared" si="15"/>
        <v>0.33760000000000001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15" t="s">
        <v>109</v>
      </c>
      <c r="N28" s="38">
        <f t="shared" si="16"/>
        <v>0.39700000000000002</v>
      </c>
      <c r="O28" s="38">
        <f t="shared" si="17"/>
        <v>0.47350000000000003</v>
      </c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15" t="s">
        <v>109</v>
      </c>
      <c r="AA28" s="38">
        <f t="shared" si="18"/>
        <v>0.33899999999999997</v>
      </c>
      <c r="AB28" s="38">
        <f t="shared" si="19"/>
        <v>0.29299999999999998</v>
      </c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15" t="s">
        <v>109</v>
      </c>
      <c r="BB28" s="19">
        <v>0.24099999999999999</v>
      </c>
      <c r="BC28" s="81">
        <f t="shared" si="20"/>
        <v>0.28699999999999998</v>
      </c>
      <c r="BD28" s="100"/>
      <c r="BE28" s="100"/>
      <c r="BF28" s="100"/>
      <c r="BG28" s="100"/>
      <c r="BH28" s="100"/>
      <c r="BI28" s="100"/>
      <c r="BJ28" s="100"/>
      <c r="BK28" s="100"/>
      <c r="BL28" s="100"/>
      <c r="BM28" s="100"/>
      <c r="BN28" s="100"/>
      <c r="BO28" s="100"/>
      <c r="BP28" s="100"/>
      <c r="BQ28" s="100"/>
      <c r="BR28" s="100"/>
      <c r="BS28" s="100"/>
      <c r="BT28" s="100"/>
      <c r="BU28" s="100"/>
      <c r="BV28" s="100"/>
      <c r="BW28" s="100"/>
      <c r="BX28" s="100"/>
      <c r="BY28" s="100"/>
      <c r="BZ28" s="100"/>
      <c r="CA28" s="100"/>
      <c r="CB28" s="100"/>
      <c r="CC28" s="100"/>
      <c r="CD28" s="100"/>
      <c r="CE28" s="100"/>
      <c r="CF28" s="100"/>
      <c r="CG28" s="100"/>
      <c r="CH28" s="100"/>
      <c r="CI28" s="100"/>
      <c r="CJ28" s="100"/>
      <c r="CK28" s="100"/>
      <c r="CL28" s="100"/>
      <c r="CM28" s="100"/>
      <c r="CN28" s="100"/>
      <c r="CO28" s="100"/>
      <c r="CP28" s="100"/>
      <c r="CQ28" s="100"/>
      <c r="CR28" s="100"/>
      <c r="CS28" s="100"/>
      <c r="CT28" s="100"/>
      <c r="CU28" s="100"/>
      <c r="CV28" s="100"/>
      <c r="CW28" s="100"/>
      <c r="CX28" s="100"/>
      <c r="CY28" s="100"/>
      <c r="CZ28" s="100"/>
      <c r="DA28" s="100"/>
      <c r="DB28" s="100"/>
      <c r="DC28" s="100"/>
      <c r="DD28" s="100"/>
      <c r="DE28" s="100"/>
      <c r="DF28" s="76"/>
      <c r="DG28" s="15" t="s">
        <v>109</v>
      </c>
      <c r="DH28" s="23">
        <v>0.33900000000000002</v>
      </c>
      <c r="DI28" s="81">
        <f t="shared" si="21"/>
        <v>0.185</v>
      </c>
      <c r="DJ28" s="100"/>
      <c r="DK28" s="100"/>
      <c r="DL28" s="100"/>
      <c r="DM28" s="100"/>
      <c r="DN28" s="100"/>
      <c r="DO28" s="100"/>
      <c r="DP28" s="100"/>
      <c r="DQ28" s="100"/>
      <c r="DR28" s="100"/>
      <c r="DS28" s="100"/>
      <c r="DT28" s="100"/>
      <c r="DU28" s="100"/>
      <c r="DV28" s="100"/>
      <c r="DW28" s="100"/>
      <c r="DX28" s="100"/>
      <c r="DY28" s="100"/>
      <c r="DZ28" s="100"/>
      <c r="EA28" s="100"/>
      <c r="EB28" s="100"/>
      <c r="EC28" s="100"/>
      <c r="ED28" s="100"/>
      <c r="EE28" s="100"/>
      <c r="EF28" s="100"/>
      <c r="EG28" s="100"/>
      <c r="EH28" s="100"/>
      <c r="EI28" s="100"/>
      <c r="EJ28" s="100"/>
      <c r="EK28" s="100"/>
      <c r="EL28" s="100"/>
      <c r="EM28" s="100"/>
      <c r="EN28" s="100"/>
      <c r="EO28" s="100"/>
      <c r="EP28" s="100"/>
      <c r="EQ28" s="100"/>
      <c r="ER28" s="100"/>
      <c r="ES28" s="100"/>
      <c r="ET28" s="100"/>
      <c r="EU28" s="100"/>
      <c r="EV28" s="100"/>
      <c r="EW28" s="100"/>
      <c r="EX28" s="100"/>
      <c r="EY28" s="100"/>
      <c r="EZ28" s="100"/>
      <c r="FA28" s="100"/>
      <c r="FB28" s="100"/>
      <c r="FC28" s="100"/>
      <c r="FD28" s="100"/>
      <c r="FE28" s="100"/>
      <c r="FF28" s="100"/>
      <c r="FG28" s="100"/>
      <c r="FH28" s="100"/>
      <c r="FI28" s="100"/>
      <c r="FJ28" s="100"/>
      <c r="FK28" s="100"/>
      <c r="FL28" s="100"/>
      <c r="FM28" s="100"/>
      <c r="FN28" s="100"/>
      <c r="FO28" s="100"/>
      <c r="FP28" s="100"/>
      <c r="FQ28" s="100"/>
      <c r="FR28" s="100"/>
      <c r="FS28" s="100"/>
      <c r="FT28" s="97"/>
      <c r="FU28" s="15" t="s">
        <v>109</v>
      </c>
      <c r="FV28" s="68">
        <v>0.39400000000000002</v>
      </c>
      <c r="FW28" s="68">
        <v>0.13900000000000001</v>
      </c>
      <c r="FX28" s="103"/>
      <c r="FY28" s="104"/>
      <c r="FZ28" s="102"/>
      <c r="GA28" s="102"/>
      <c r="GB28" s="102"/>
      <c r="GC28" s="102"/>
      <c r="GD28" s="102"/>
      <c r="GE28" s="102"/>
      <c r="GF28" s="102"/>
      <c r="GG28" s="102"/>
      <c r="GH28" s="102"/>
      <c r="GI28" s="102"/>
      <c r="GJ28" s="102"/>
      <c r="GK28" s="102"/>
      <c r="GL28" s="102"/>
      <c r="GM28" s="102"/>
      <c r="GN28" s="102"/>
      <c r="GO28" s="102"/>
      <c r="GP28" s="102"/>
      <c r="GQ28" s="102"/>
      <c r="GR28" s="102"/>
      <c r="GS28" s="102"/>
      <c r="GT28" s="102"/>
      <c r="GU28" s="102"/>
      <c r="GV28" s="102"/>
      <c r="GW28" s="102"/>
      <c r="GX28" s="102"/>
      <c r="GY28" s="102"/>
      <c r="GZ28" s="102"/>
      <c r="HA28" s="102"/>
      <c r="HB28" s="76"/>
      <c r="HC28" s="15" t="s">
        <v>109</v>
      </c>
      <c r="HD28" s="19">
        <v>0.27700000000000002</v>
      </c>
      <c r="HE28" s="19">
        <v>0.20799999999999999</v>
      </c>
      <c r="HF28" s="76"/>
      <c r="HG28" s="76"/>
      <c r="HH28" s="76"/>
      <c r="HI28" s="76"/>
      <c r="HJ28" s="76"/>
      <c r="HK28" s="76"/>
      <c r="HL28" s="76"/>
      <c r="HM28" s="76"/>
      <c r="HN28" s="76"/>
      <c r="HO28" s="76"/>
      <c r="HP28" s="76"/>
      <c r="HQ28" s="76"/>
      <c r="HR28" s="76"/>
      <c r="HS28" s="76"/>
      <c r="HT28" s="76"/>
      <c r="HU28" s="76"/>
      <c r="HV28" s="76"/>
      <c r="HW28" s="76"/>
      <c r="HX28" s="76"/>
      <c r="HY28" s="76"/>
      <c r="HZ28" s="76"/>
    </row>
    <row r="29" spans="1:234" ht="18">
      <c r="A29" s="15" t="s">
        <v>110</v>
      </c>
      <c r="B29" s="112">
        <f t="shared" si="15"/>
        <v>2.0205000000000002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15" t="s">
        <v>110</v>
      </c>
      <c r="N29" s="38">
        <f t="shared" si="16"/>
        <v>2.3319999999999999</v>
      </c>
      <c r="O29" s="38">
        <f t="shared" si="17"/>
        <v>1.8985000000000001</v>
      </c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15" t="s">
        <v>110</v>
      </c>
      <c r="AA29" s="38">
        <f t="shared" si="18"/>
        <v>2.1512500000000001</v>
      </c>
      <c r="AB29" s="38">
        <f t="shared" si="19"/>
        <v>1.847</v>
      </c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15" t="s">
        <v>110</v>
      </c>
      <c r="BB29" s="19">
        <v>1.704</v>
      </c>
      <c r="BC29" s="81">
        <f t="shared" si="20"/>
        <v>1.9910000000000001</v>
      </c>
      <c r="BD29" s="100"/>
      <c r="BE29" s="100"/>
      <c r="BF29" s="100"/>
      <c r="BG29" s="100"/>
      <c r="BH29" s="100"/>
      <c r="BI29" s="100"/>
      <c r="BJ29" s="100"/>
      <c r="BK29" s="100"/>
      <c r="BL29" s="100"/>
      <c r="BM29" s="100"/>
      <c r="BN29" s="100"/>
      <c r="BO29" s="100"/>
      <c r="BP29" s="100"/>
      <c r="BQ29" s="100"/>
      <c r="BR29" s="100"/>
      <c r="BS29" s="100"/>
      <c r="BT29" s="100"/>
      <c r="BU29" s="100"/>
      <c r="BV29" s="100"/>
      <c r="BW29" s="100"/>
      <c r="BX29" s="100"/>
      <c r="BY29" s="100"/>
      <c r="BZ29" s="100"/>
      <c r="CA29" s="100"/>
      <c r="CB29" s="100"/>
      <c r="CC29" s="100"/>
      <c r="CD29" s="100"/>
      <c r="CE29" s="100"/>
      <c r="CF29" s="100"/>
      <c r="CG29" s="100"/>
      <c r="CH29" s="100"/>
      <c r="CI29" s="100"/>
      <c r="CJ29" s="100"/>
      <c r="CK29" s="100"/>
      <c r="CL29" s="100"/>
      <c r="CM29" s="100"/>
      <c r="CN29" s="100"/>
      <c r="CO29" s="100"/>
      <c r="CP29" s="100"/>
      <c r="CQ29" s="100"/>
      <c r="CR29" s="100"/>
      <c r="CS29" s="100"/>
      <c r="CT29" s="100"/>
      <c r="CU29" s="100"/>
      <c r="CV29" s="100"/>
      <c r="CW29" s="100"/>
      <c r="CX29" s="100"/>
      <c r="CY29" s="100"/>
      <c r="CZ29" s="100"/>
      <c r="DA29" s="100"/>
      <c r="DB29" s="100"/>
      <c r="DC29" s="100"/>
      <c r="DD29" s="100"/>
      <c r="DE29" s="100"/>
      <c r="DF29" s="76"/>
      <c r="DG29" s="15" t="s">
        <v>110</v>
      </c>
      <c r="DH29" s="23">
        <v>1.8620000000000001</v>
      </c>
      <c r="DI29" s="81">
        <f t="shared" si="21"/>
        <v>1.708</v>
      </c>
      <c r="DJ29" s="100"/>
      <c r="DK29" s="100"/>
      <c r="DL29" s="100"/>
      <c r="DM29" s="100"/>
      <c r="DN29" s="100"/>
      <c r="DO29" s="100"/>
      <c r="DP29" s="100"/>
      <c r="DQ29" s="100"/>
      <c r="DR29" s="100"/>
      <c r="DS29" s="100"/>
      <c r="DT29" s="100"/>
      <c r="DU29" s="100"/>
      <c r="DV29" s="100"/>
      <c r="DW29" s="100"/>
      <c r="DX29" s="100"/>
      <c r="DY29" s="100"/>
      <c r="DZ29" s="100"/>
      <c r="EA29" s="100"/>
      <c r="EB29" s="100"/>
      <c r="EC29" s="100"/>
      <c r="ED29" s="100"/>
      <c r="EE29" s="100"/>
      <c r="EF29" s="100"/>
      <c r="EG29" s="100"/>
      <c r="EH29" s="100"/>
      <c r="EI29" s="100"/>
      <c r="EJ29" s="100"/>
      <c r="EK29" s="100"/>
      <c r="EL29" s="100"/>
      <c r="EM29" s="100"/>
      <c r="EN29" s="100"/>
      <c r="EO29" s="100"/>
      <c r="EP29" s="100"/>
      <c r="EQ29" s="100"/>
      <c r="ER29" s="100"/>
      <c r="ES29" s="100"/>
      <c r="ET29" s="100"/>
      <c r="EU29" s="100"/>
      <c r="EV29" s="100"/>
      <c r="EW29" s="100"/>
      <c r="EX29" s="100"/>
      <c r="EY29" s="100"/>
      <c r="EZ29" s="100"/>
      <c r="FA29" s="100"/>
      <c r="FB29" s="100"/>
      <c r="FC29" s="100"/>
      <c r="FD29" s="100"/>
      <c r="FE29" s="100"/>
      <c r="FF29" s="100"/>
      <c r="FG29" s="100"/>
      <c r="FH29" s="100"/>
      <c r="FI29" s="100"/>
      <c r="FJ29" s="100"/>
      <c r="FK29" s="100"/>
      <c r="FL29" s="100"/>
      <c r="FM29" s="100"/>
      <c r="FN29" s="100"/>
      <c r="FO29" s="100"/>
      <c r="FP29" s="100"/>
      <c r="FQ29" s="100"/>
      <c r="FR29" s="100"/>
      <c r="FS29" s="100"/>
      <c r="FT29" s="97"/>
      <c r="FU29" s="15" t="s">
        <v>110</v>
      </c>
      <c r="FV29" s="68">
        <v>2.1779999999999999</v>
      </c>
      <c r="FW29" s="68">
        <v>1.4730000000000001</v>
      </c>
      <c r="FX29" s="103"/>
      <c r="FY29" s="104"/>
      <c r="FZ29" s="102"/>
      <c r="GA29" s="102"/>
      <c r="GB29" s="102"/>
      <c r="GC29" s="102"/>
      <c r="GD29" s="102"/>
      <c r="GE29" s="102"/>
      <c r="GF29" s="102"/>
      <c r="GG29" s="102"/>
      <c r="GH29" s="102"/>
      <c r="GI29" s="102"/>
      <c r="GJ29" s="102"/>
      <c r="GK29" s="102"/>
      <c r="GL29" s="102"/>
      <c r="GM29" s="102"/>
      <c r="GN29" s="102"/>
      <c r="GO29" s="102"/>
      <c r="GP29" s="102"/>
      <c r="GQ29" s="102"/>
      <c r="GR29" s="102"/>
      <c r="GS29" s="102"/>
      <c r="GT29" s="102"/>
      <c r="GU29" s="102"/>
      <c r="GV29" s="102"/>
      <c r="GW29" s="102"/>
      <c r="GX29" s="102"/>
      <c r="GY29" s="102"/>
      <c r="GZ29" s="102"/>
      <c r="HA29" s="102"/>
      <c r="HB29" s="76"/>
      <c r="HC29" s="15" t="s">
        <v>110</v>
      </c>
      <c r="HD29" s="19">
        <v>1.8879999999999999</v>
      </c>
      <c r="HE29" s="19">
        <v>1.4079999999999999</v>
      </c>
      <c r="HF29" s="76"/>
      <c r="HG29" s="76"/>
      <c r="HH29" s="76"/>
      <c r="HI29" s="76"/>
      <c r="HJ29" s="76"/>
      <c r="HK29" s="76"/>
      <c r="HL29" s="76"/>
      <c r="HM29" s="76"/>
      <c r="HN29" s="76"/>
      <c r="HO29" s="76"/>
      <c r="HP29" s="76"/>
      <c r="HQ29" s="76"/>
      <c r="HR29" s="76"/>
      <c r="HS29" s="76"/>
      <c r="HT29" s="76"/>
      <c r="HU29" s="76"/>
      <c r="HV29" s="76"/>
      <c r="HW29" s="76"/>
      <c r="HX29" s="76"/>
      <c r="HY29" s="76"/>
      <c r="HZ29" s="76"/>
    </row>
    <row r="30" spans="1:234" ht="16">
      <c r="A30" s="15" t="s">
        <v>0</v>
      </c>
      <c r="B30" s="112">
        <f t="shared" si="15"/>
        <v>2.5555999999999996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15" t="s">
        <v>0</v>
      </c>
      <c r="N30" s="38">
        <f t="shared" si="16"/>
        <v>2.48</v>
      </c>
      <c r="O30" s="38">
        <f t="shared" si="17"/>
        <v>2.5834999999999999</v>
      </c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15" t="s">
        <v>0</v>
      </c>
      <c r="AA30" s="38">
        <f t="shared" si="18"/>
        <v>2.7542499999999999</v>
      </c>
      <c r="AB30" s="38">
        <f t="shared" si="19"/>
        <v>3.843</v>
      </c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15" t="s">
        <v>0</v>
      </c>
      <c r="BB30" s="19">
        <v>2.6059999999999999</v>
      </c>
      <c r="BC30" s="81">
        <f t="shared" si="20"/>
        <v>2.4980000000000002</v>
      </c>
      <c r="BD30" s="100"/>
      <c r="BE30" s="100"/>
      <c r="BF30" s="100"/>
      <c r="BG30" s="100"/>
      <c r="BH30" s="100"/>
      <c r="BI30" s="100"/>
      <c r="BJ30" s="100"/>
      <c r="BK30" s="100"/>
      <c r="BL30" s="100"/>
      <c r="BM30" s="100"/>
      <c r="BN30" s="100"/>
      <c r="BO30" s="100"/>
      <c r="BP30" s="100"/>
      <c r="BQ30" s="100"/>
      <c r="BR30" s="100"/>
      <c r="BS30" s="100"/>
      <c r="BT30" s="100"/>
      <c r="BU30" s="100"/>
      <c r="BV30" s="100"/>
      <c r="BW30" s="100"/>
      <c r="BX30" s="100"/>
      <c r="BY30" s="100"/>
      <c r="BZ30" s="100"/>
      <c r="CA30" s="100"/>
      <c r="CB30" s="100"/>
      <c r="CC30" s="100"/>
      <c r="CD30" s="100"/>
      <c r="CE30" s="100"/>
      <c r="CF30" s="100"/>
      <c r="CG30" s="100"/>
      <c r="CH30" s="100"/>
      <c r="CI30" s="100"/>
      <c r="CJ30" s="100"/>
      <c r="CK30" s="100"/>
      <c r="CL30" s="100"/>
      <c r="CM30" s="100"/>
      <c r="CN30" s="100"/>
      <c r="CO30" s="100"/>
      <c r="CP30" s="100"/>
      <c r="CQ30" s="100"/>
      <c r="CR30" s="100"/>
      <c r="CS30" s="100"/>
      <c r="CT30" s="100"/>
      <c r="CU30" s="100"/>
      <c r="CV30" s="100"/>
      <c r="CW30" s="100"/>
      <c r="CX30" s="100"/>
      <c r="CY30" s="100"/>
      <c r="CZ30" s="100"/>
      <c r="DA30" s="100"/>
      <c r="DB30" s="100"/>
      <c r="DC30" s="100"/>
      <c r="DD30" s="100"/>
      <c r="DE30" s="100"/>
      <c r="DF30" s="76"/>
      <c r="DG30" s="15" t="s">
        <v>0</v>
      </c>
      <c r="DH30" s="23">
        <v>2.3780000000000001</v>
      </c>
      <c r="DI30" s="81">
        <f t="shared" si="21"/>
        <v>2.4060000000000001</v>
      </c>
      <c r="DJ30" s="100"/>
      <c r="DK30" s="100"/>
      <c r="DL30" s="100"/>
      <c r="DM30" s="100"/>
      <c r="DN30" s="100"/>
      <c r="DO30" s="100"/>
      <c r="DP30" s="100"/>
      <c r="DQ30" s="100"/>
      <c r="DR30" s="100"/>
      <c r="DS30" s="100"/>
      <c r="DT30" s="100"/>
      <c r="DU30" s="100"/>
      <c r="DV30" s="100"/>
      <c r="DW30" s="100"/>
      <c r="DX30" s="100"/>
      <c r="DY30" s="100"/>
      <c r="DZ30" s="100"/>
      <c r="EA30" s="100"/>
      <c r="EB30" s="100"/>
      <c r="EC30" s="100"/>
      <c r="ED30" s="100"/>
      <c r="EE30" s="100"/>
      <c r="EF30" s="100"/>
      <c r="EG30" s="100"/>
      <c r="EH30" s="100"/>
      <c r="EI30" s="100"/>
      <c r="EJ30" s="100"/>
      <c r="EK30" s="100"/>
      <c r="EL30" s="100"/>
      <c r="EM30" s="100"/>
      <c r="EN30" s="100"/>
      <c r="EO30" s="100"/>
      <c r="EP30" s="100"/>
      <c r="EQ30" s="100"/>
      <c r="ER30" s="100"/>
      <c r="ES30" s="100"/>
      <c r="ET30" s="100"/>
      <c r="EU30" s="100"/>
      <c r="EV30" s="100"/>
      <c r="EW30" s="100"/>
      <c r="EX30" s="100"/>
      <c r="EY30" s="100"/>
      <c r="EZ30" s="100"/>
      <c r="FA30" s="100"/>
      <c r="FB30" s="100"/>
      <c r="FC30" s="100"/>
      <c r="FD30" s="100"/>
      <c r="FE30" s="100"/>
      <c r="FF30" s="100"/>
      <c r="FG30" s="100"/>
      <c r="FH30" s="100"/>
      <c r="FI30" s="100"/>
      <c r="FJ30" s="100"/>
      <c r="FK30" s="100"/>
      <c r="FL30" s="100"/>
      <c r="FM30" s="100"/>
      <c r="FN30" s="100"/>
      <c r="FO30" s="100"/>
      <c r="FP30" s="100"/>
      <c r="FQ30" s="100"/>
      <c r="FR30" s="100"/>
      <c r="FS30" s="100"/>
      <c r="FT30" s="97"/>
      <c r="FU30" s="15" t="s">
        <v>0</v>
      </c>
      <c r="FV30" s="68">
        <v>2.3109999999999999</v>
      </c>
      <c r="FW30" s="68">
        <v>2.7320000000000002</v>
      </c>
      <c r="FX30" s="103"/>
      <c r="FY30" s="104"/>
      <c r="FZ30" s="102"/>
      <c r="GA30" s="102"/>
      <c r="GB30" s="102"/>
      <c r="GC30" s="102"/>
      <c r="GD30" s="102"/>
      <c r="GE30" s="102"/>
      <c r="GF30" s="102"/>
      <c r="GG30" s="102"/>
      <c r="GH30" s="102"/>
      <c r="GI30" s="102"/>
      <c r="GJ30" s="102"/>
      <c r="GK30" s="102"/>
      <c r="GL30" s="102"/>
      <c r="GM30" s="102"/>
      <c r="GN30" s="102"/>
      <c r="GO30" s="102"/>
      <c r="GP30" s="102"/>
      <c r="GQ30" s="102"/>
      <c r="GR30" s="102"/>
      <c r="GS30" s="102"/>
      <c r="GT30" s="102"/>
      <c r="GU30" s="102"/>
      <c r="GV30" s="102"/>
      <c r="GW30" s="102"/>
      <c r="GX30" s="102"/>
      <c r="GY30" s="102"/>
      <c r="GZ30" s="102"/>
      <c r="HA30" s="102"/>
      <c r="HB30" s="76"/>
      <c r="HC30" s="15" t="s">
        <v>0</v>
      </c>
      <c r="HD30" s="19">
        <v>2.919</v>
      </c>
      <c r="HE30" s="19">
        <v>2.915</v>
      </c>
      <c r="HF30" s="76"/>
      <c r="HG30" s="76"/>
      <c r="HH30" s="76"/>
      <c r="HI30" s="76"/>
      <c r="HJ30" s="76"/>
      <c r="HK30" s="76"/>
      <c r="HL30" s="76"/>
      <c r="HM30" s="76"/>
      <c r="HN30" s="76"/>
      <c r="HO30" s="76"/>
      <c r="HP30" s="76"/>
      <c r="HQ30" s="76"/>
      <c r="HR30" s="76"/>
      <c r="HS30" s="76"/>
      <c r="HT30" s="76"/>
      <c r="HU30" s="76"/>
      <c r="HV30" s="76"/>
      <c r="HW30" s="76"/>
      <c r="HX30" s="76"/>
      <c r="HY30" s="76"/>
      <c r="HZ30" s="76"/>
    </row>
    <row r="31" spans="1:234" ht="16">
      <c r="A31" s="15" t="s">
        <v>1</v>
      </c>
      <c r="B31" s="111" t="s">
        <v>145</v>
      </c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15" t="s">
        <v>1</v>
      </c>
      <c r="N31" s="111" t="s">
        <v>145</v>
      </c>
      <c r="O31" s="111" t="s">
        <v>145</v>
      </c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15" t="s">
        <v>1</v>
      </c>
      <c r="AA31" s="38">
        <f t="shared" si="18"/>
        <v>5.2999999999999999E-2</v>
      </c>
      <c r="AB31" s="38">
        <f t="shared" si="19"/>
        <v>0.107</v>
      </c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15" t="s">
        <v>1</v>
      </c>
      <c r="BB31" s="111" t="s">
        <v>145</v>
      </c>
      <c r="BC31" s="111" t="s">
        <v>145</v>
      </c>
      <c r="BD31" s="100"/>
      <c r="BE31" s="100"/>
      <c r="BF31" s="100"/>
      <c r="BG31" s="100"/>
      <c r="BH31" s="100"/>
      <c r="BI31" s="100"/>
      <c r="BJ31" s="100"/>
      <c r="BK31" s="100"/>
      <c r="BL31" s="100"/>
      <c r="BM31" s="100"/>
      <c r="BN31" s="100"/>
      <c r="BO31" s="100"/>
      <c r="BP31" s="100"/>
      <c r="BQ31" s="100"/>
      <c r="BR31" s="100"/>
      <c r="BS31" s="100"/>
      <c r="BT31" s="100"/>
      <c r="BU31" s="100"/>
      <c r="BV31" s="100"/>
      <c r="BW31" s="100"/>
      <c r="BX31" s="100"/>
      <c r="BY31" s="100"/>
      <c r="BZ31" s="100"/>
      <c r="CA31" s="100"/>
      <c r="CB31" s="100"/>
      <c r="CC31" s="100"/>
      <c r="CD31" s="100"/>
      <c r="CE31" s="100"/>
      <c r="CF31" s="100"/>
      <c r="CG31" s="100"/>
      <c r="CH31" s="100"/>
      <c r="CI31" s="100"/>
      <c r="CJ31" s="100"/>
      <c r="CK31" s="100"/>
      <c r="CL31" s="100"/>
      <c r="CM31" s="100"/>
      <c r="CN31" s="100"/>
      <c r="CO31" s="100"/>
      <c r="CP31" s="100"/>
      <c r="CQ31" s="100"/>
      <c r="CR31" s="100"/>
      <c r="CS31" s="100"/>
      <c r="CT31" s="100"/>
      <c r="CU31" s="100"/>
      <c r="CV31" s="100"/>
      <c r="CW31" s="100"/>
      <c r="CX31" s="100"/>
      <c r="CY31" s="100"/>
      <c r="CZ31" s="100"/>
      <c r="DA31" s="100"/>
      <c r="DB31" s="100"/>
      <c r="DC31" s="100"/>
      <c r="DD31" s="100"/>
      <c r="DE31" s="100"/>
      <c r="DF31" s="76"/>
      <c r="DG31" s="15" t="s">
        <v>1</v>
      </c>
      <c r="DH31" s="111" t="s">
        <v>145</v>
      </c>
      <c r="DI31" s="111" t="s">
        <v>145</v>
      </c>
      <c r="DJ31" s="100"/>
      <c r="DK31" s="100"/>
      <c r="DL31" s="100"/>
      <c r="DM31" s="100"/>
      <c r="DN31" s="100"/>
      <c r="DO31" s="100"/>
      <c r="DP31" s="100"/>
      <c r="DQ31" s="100"/>
      <c r="DR31" s="100"/>
      <c r="DS31" s="100"/>
      <c r="DT31" s="100"/>
      <c r="DU31" s="100"/>
      <c r="DV31" s="100"/>
      <c r="DW31" s="100"/>
      <c r="DX31" s="100"/>
      <c r="DY31" s="100"/>
      <c r="DZ31" s="100"/>
      <c r="EA31" s="100"/>
      <c r="EB31" s="100"/>
      <c r="EC31" s="100"/>
      <c r="ED31" s="100"/>
      <c r="EE31" s="100"/>
      <c r="EF31" s="100"/>
      <c r="EG31" s="100"/>
      <c r="EH31" s="100"/>
      <c r="EI31" s="100"/>
      <c r="EJ31" s="100"/>
      <c r="EK31" s="100"/>
      <c r="EL31" s="100"/>
      <c r="EM31" s="100"/>
      <c r="EN31" s="100"/>
      <c r="EO31" s="100"/>
      <c r="EP31" s="100"/>
      <c r="EQ31" s="100"/>
      <c r="ER31" s="100"/>
      <c r="ES31" s="100"/>
      <c r="ET31" s="100"/>
      <c r="EU31" s="100"/>
      <c r="EV31" s="100"/>
      <c r="EW31" s="100"/>
      <c r="EX31" s="100"/>
      <c r="EY31" s="100"/>
      <c r="EZ31" s="100"/>
      <c r="FA31" s="100"/>
      <c r="FB31" s="100"/>
      <c r="FC31" s="100"/>
      <c r="FD31" s="100"/>
      <c r="FE31" s="100"/>
      <c r="FF31" s="100"/>
      <c r="FG31" s="100"/>
      <c r="FH31" s="100"/>
      <c r="FI31" s="100"/>
      <c r="FJ31" s="100"/>
      <c r="FK31" s="100"/>
      <c r="FL31" s="100"/>
      <c r="FM31" s="100"/>
      <c r="FN31" s="100"/>
      <c r="FO31" s="100"/>
      <c r="FP31" s="100"/>
      <c r="FQ31" s="100"/>
      <c r="FR31" s="100"/>
      <c r="FS31" s="100"/>
      <c r="FT31" s="97"/>
      <c r="FU31" s="15" t="s">
        <v>1</v>
      </c>
      <c r="FV31" s="111" t="s">
        <v>145</v>
      </c>
      <c r="FW31" s="111" t="s">
        <v>145</v>
      </c>
      <c r="FX31" s="103"/>
      <c r="FY31" s="104"/>
      <c r="FZ31" s="102"/>
      <c r="GA31" s="102"/>
      <c r="GB31" s="102"/>
      <c r="GC31" s="102"/>
      <c r="GD31" s="102"/>
      <c r="GE31" s="102"/>
      <c r="GF31" s="102"/>
      <c r="GG31" s="102"/>
      <c r="GH31" s="102"/>
      <c r="GI31" s="102"/>
      <c r="GJ31" s="102"/>
      <c r="GK31" s="102"/>
      <c r="GL31" s="102"/>
      <c r="GM31" s="102"/>
      <c r="GN31" s="102"/>
      <c r="GO31" s="102"/>
      <c r="GP31" s="102"/>
      <c r="GQ31" s="102"/>
      <c r="GR31" s="102"/>
      <c r="GS31" s="102"/>
      <c r="GT31" s="102"/>
      <c r="GU31" s="102"/>
      <c r="GV31" s="102"/>
      <c r="GW31" s="102"/>
      <c r="GX31" s="102"/>
      <c r="GY31" s="102"/>
      <c r="GZ31" s="102"/>
      <c r="HA31" s="102"/>
      <c r="HB31" s="76"/>
      <c r="HC31" s="15" t="s">
        <v>1</v>
      </c>
      <c r="HD31" s="19">
        <v>6.8000000000000005E-2</v>
      </c>
      <c r="HE31" s="19">
        <v>8.1000000000000003E-2</v>
      </c>
      <c r="HF31" s="76"/>
      <c r="HG31" s="76"/>
      <c r="HH31" s="76"/>
      <c r="HI31" s="76"/>
      <c r="HJ31" s="76"/>
      <c r="HK31" s="76"/>
      <c r="HL31" s="76"/>
      <c r="HM31" s="76"/>
      <c r="HN31" s="76"/>
      <c r="HO31" s="76"/>
      <c r="HP31" s="76"/>
      <c r="HQ31" s="76"/>
      <c r="HR31" s="76"/>
      <c r="HS31" s="76"/>
      <c r="HT31" s="76"/>
      <c r="HU31" s="76"/>
      <c r="HV31" s="76"/>
      <c r="HW31" s="76"/>
      <c r="HX31" s="76"/>
      <c r="HY31" s="76"/>
      <c r="HZ31" s="76"/>
    </row>
    <row r="32" spans="1:234" ht="16">
      <c r="A32" s="15" t="s">
        <v>2</v>
      </c>
      <c r="B32" s="112">
        <f t="shared" si="15"/>
        <v>19.625499999999999</v>
      </c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15" t="s">
        <v>2</v>
      </c>
      <c r="N32" s="38">
        <f t="shared" si="16"/>
        <v>18.998000000000001</v>
      </c>
      <c r="O32" s="38">
        <f t="shared" si="17"/>
        <v>19.209499999999998</v>
      </c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15" t="s">
        <v>2</v>
      </c>
      <c r="AA32" s="38">
        <f t="shared" si="18"/>
        <v>19.082249999999998</v>
      </c>
      <c r="AB32" s="38">
        <f t="shared" si="19"/>
        <v>19.093</v>
      </c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15" t="s">
        <v>2</v>
      </c>
      <c r="BB32" s="19">
        <v>18.137</v>
      </c>
      <c r="BC32" s="81">
        <f t="shared" si="20"/>
        <v>18.341999999999999</v>
      </c>
      <c r="BD32" s="100"/>
      <c r="BE32" s="100"/>
      <c r="BF32" s="100"/>
      <c r="BG32" s="100"/>
      <c r="BH32" s="100"/>
      <c r="BI32" s="100"/>
      <c r="BJ32" s="100"/>
      <c r="BK32" s="100"/>
      <c r="BL32" s="100"/>
      <c r="BM32" s="100"/>
      <c r="BN32" s="100"/>
      <c r="BO32" s="100"/>
      <c r="BP32" s="100"/>
      <c r="BQ32" s="100"/>
      <c r="BR32" s="100"/>
      <c r="BS32" s="100"/>
      <c r="BT32" s="100"/>
      <c r="BU32" s="100"/>
      <c r="BV32" s="100"/>
      <c r="BW32" s="100"/>
      <c r="BX32" s="100"/>
      <c r="BY32" s="100"/>
      <c r="BZ32" s="100"/>
      <c r="CA32" s="100"/>
      <c r="CB32" s="100"/>
      <c r="CC32" s="100"/>
      <c r="CD32" s="100"/>
      <c r="CE32" s="100"/>
      <c r="CF32" s="100"/>
      <c r="CG32" s="100"/>
      <c r="CH32" s="100"/>
      <c r="CI32" s="100"/>
      <c r="CJ32" s="100"/>
      <c r="CK32" s="100"/>
      <c r="CL32" s="100"/>
      <c r="CM32" s="100"/>
      <c r="CN32" s="100"/>
      <c r="CO32" s="100"/>
      <c r="CP32" s="100"/>
      <c r="CQ32" s="100"/>
      <c r="CR32" s="100"/>
      <c r="CS32" s="100"/>
      <c r="CT32" s="100"/>
      <c r="CU32" s="100"/>
      <c r="CV32" s="100"/>
      <c r="CW32" s="100"/>
      <c r="CX32" s="100"/>
      <c r="CY32" s="100"/>
      <c r="CZ32" s="100"/>
      <c r="DA32" s="100"/>
      <c r="DB32" s="100"/>
      <c r="DC32" s="100"/>
      <c r="DD32" s="100"/>
      <c r="DE32" s="100"/>
      <c r="DF32" s="76"/>
      <c r="DG32" s="15" t="s">
        <v>2</v>
      </c>
      <c r="DH32" s="23">
        <v>18.297000000000001</v>
      </c>
      <c r="DI32" s="81">
        <f t="shared" si="21"/>
        <v>18.259</v>
      </c>
      <c r="DJ32" s="100"/>
      <c r="DK32" s="100"/>
      <c r="DL32" s="100"/>
      <c r="DM32" s="100"/>
      <c r="DN32" s="100"/>
      <c r="DO32" s="100"/>
      <c r="DP32" s="100"/>
      <c r="DQ32" s="100"/>
      <c r="DR32" s="100"/>
      <c r="DS32" s="100"/>
      <c r="DT32" s="100"/>
      <c r="DU32" s="100"/>
      <c r="DV32" s="100"/>
      <c r="DW32" s="100"/>
      <c r="DX32" s="100"/>
      <c r="DY32" s="100"/>
      <c r="DZ32" s="100"/>
      <c r="EA32" s="100"/>
      <c r="EB32" s="100"/>
      <c r="EC32" s="100"/>
      <c r="ED32" s="100"/>
      <c r="EE32" s="100"/>
      <c r="EF32" s="100"/>
      <c r="EG32" s="100"/>
      <c r="EH32" s="100"/>
      <c r="EI32" s="100"/>
      <c r="EJ32" s="100"/>
      <c r="EK32" s="100"/>
      <c r="EL32" s="100"/>
      <c r="EM32" s="100"/>
      <c r="EN32" s="100"/>
      <c r="EO32" s="100"/>
      <c r="EP32" s="100"/>
      <c r="EQ32" s="100"/>
      <c r="ER32" s="100"/>
      <c r="ES32" s="100"/>
      <c r="ET32" s="100"/>
      <c r="EU32" s="100"/>
      <c r="EV32" s="100"/>
      <c r="EW32" s="100"/>
      <c r="EX32" s="100"/>
      <c r="EY32" s="100"/>
      <c r="EZ32" s="100"/>
      <c r="FA32" s="100"/>
      <c r="FB32" s="100"/>
      <c r="FC32" s="100"/>
      <c r="FD32" s="100"/>
      <c r="FE32" s="100"/>
      <c r="FF32" s="100"/>
      <c r="FG32" s="100"/>
      <c r="FH32" s="100"/>
      <c r="FI32" s="100"/>
      <c r="FJ32" s="100"/>
      <c r="FK32" s="100"/>
      <c r="FL32" s="100"/>
      <c r="FM32" s="100"/>
      <c r="FN32" s="100"/>
      <c r="FO32" s="100"/>
      <c r="FP32" s="100"/>
      <c r="FQ32" s="100"/>
      <c r="FR32" s="100"/>
      <c r="FS32" s="100"/>
      <c r="FT32" s="97"/>
      <c r="FU32" s="15" t="s">
        <v>2</v>
      </c>
      <c r="FV32" s="93">
        <v>18.885000000000002</v>
      </c>
      <c r="FW32" s="68">
        <v>17.504999999999999</v>
      </c>
      <c r="FX32" s="103"/>
      <c r="FY32" s="104"/>
      <c r="FZ32" s="102"/>
      <c r="GA32" s="102"/>
      <c r="GB32" s="102"/>
      <c r="GC32" s="102"/>
      <c r="GD32" s="102"/>
      <c r="GE32" s="102"/>
      <c r="GF32" s="102"/>
      <c r="GG32" s="102"/>
      <c r="GH32" s="102"/>
      <c r="GI32" s="102"/>
      <c r="GJ32" s="102"/>
      <c r="GK32" s="102"/>
      <c r="GL32" s="102"/>
      <c r="GM32" s="102"/>
      <c r="GN32" s="102"/>
      <c r="GO32" s="102"/>
      <c r="GP32" s="102"/>
      <c r="GQ32" s="102"/>
      <c r="GR32" s="102"/>
      <c r="GS32" s="102"/>
      <c r="GT32" s="102"/>
      <c r="GU32" s="102"/>
      <c r="GV32" s="102"/>
      <c r="GW32" s="102"/>
      <c r="GX32" s="102"/>
      <c r="GY32" s="102"/>
      <c r="GZ32" s="102"/>
      <c r="HA32" s="102"/>
      <c r="HB32" s="76"/>
      <c r="HC32" s="15" t="s">
        <v>2</v>
      </c>
      <c r="HD32" s="19">
        <v>18.335999999999999</v>
      </c>
      <c r="HE32" s="19">
        <v>18.326000000000001</v>
      </c>
      <c r="HF32" s="76"/>
      <c r="HG32" s="76"/>
      <c r="HH32" s="76"/>
      <c r="HI32" s="76"/>
      <c r="HJ32" s="76"/>
      <c r="HK32" s="76"/>
      <c r="HL32" s="76"/>
      <c r="HM32" s="76"/>
      <c r="HN32" s="76"/>
      <c r="HO32" s="76"/>
      <c r="HP32" s="76"/>
      <c r="HQ32" s="76"/>
      <c r="HR32" s="76"/>
      <c r="HS32" s="76"/>
      <c r="HT32" s="76"/>
      <c r="HU32" s="76"/>
      <c r="HV32" s="76"/>
      <c r="HW32" s="76"/>
      <c r="HX32" s="76"/>
      <c r="HY32" s="76"/>
      <c r="HZ32" s="76"/>
    </row>
    <row r="33" spans="1:234" ht="16">
      <c r="A33" s="15" t="s">
        <v>3</v>
      </c>
      <c r="B33" s="112">
        <f t="shared" si="15"/>
        <v>12.275599999999999</v>
      </c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15" t="s">
        <v>3</v>
      </c>
      <c r="N33" s="38">
        <f t="shared" si="16"/>
        <v>12.445</v>
      </c>
      <c r="O33" s="38">
        <f t="shared" si="17"/>
        <v>12.530000000000001</v>
      </c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15" t="s">
        <v>3</v>
      </c>
      <c r="AA33" s="38">
        <f t="shared" si="18"/>
        <v>12.245750000000001</v>
      </c>
      <c r="AB33" s="38">
        <f t="shared" si="19"/>
        <v>11.379</v>
      </c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15" t="s">
        <v>3</v>
      </c>
      <c r="BB33" s="19">
        <v>12.539</v>
      </c>
      <c r="BC33" s="81">
        <f t="shared" si="20"/>
        <v>12.446999999999999</v>
      </c>
      <c r="BD33" s="100"/>
      <c r="BE33" s="100"/>
      <c r="BF33" s="100"/>
      <c r="BG33" s="100"/>
      <c r="BH33" s="100"/>
      <c r="BI33" s="100"/>
      <c r="BJ33" s="100"/>
      <c r="BK33" s="100"/>
      <c r="BL33" s="100"/>
      <c r="BM33" s="100"/>
      <c r="BN33" s="100"/>
      <c r="BO33" s="100"/>
      <c r="BP33" s="100"/>
      <c r="BQ33" s="100"/>
      <c r="BR33" s="100"/>
      <c r="BS33" s="100"/>
      <c r="BT33" s="100"/>
      <c r="BU33" s="100"/>
      <c r="BV33" s="100"/>
      <c r="BW33" s="100"/>
      <c r="BX33" s="100"/>
      <c r="BY33" s="100"/>
      <c r="BZ33" s="100"/>
      <c r="CA33" s="100"/>
      <c r="CB33" s="100"/>
      <c r="CC33" s="100"/>
      <c r="CD33" s="100"/>
      <c r="CE33" s="100"/>
      <c r="CF33" s="100"/>
      <c r="CG33" s="100"/>
      <c r="CH33" s="100"/>
      <c r="CI33" s="100"/>
      <c r="CJ33" s="100"/>
      <c r="CK33" s="100"/>
      <c r="CL33" s="100"/>
      <c r="CM33" s="100"/>
      <c r="CN33" s="100"/>
      <c r="CO33" s="100"/>
      <c r="CP33" s="100"/>
      <c r="CQ33" s="100"/>
      <c r="CR33" s="100"/>
      <c r="CS33" s="100"/>
      <c r="CT33" s="100"/>
      <c r="CU33" s="100"/>
      <c r="CV33" s="100"/>
      <c r="CW33" s="100"/>
      <c r="CX33" s="100"/>
      <c r="CY33" s="100"/>
      <c r="CZ33" s="100"/>
      <c r="DA33" s="100"/>
      <c r="DB33" s="100"/>
      <c r="DC33" s="100"/>
      <c r="DD33" s="100"/>
      <c r="DE33" s="100"/>
      <c r="DF33" s="76"/>
      <c r="DG33" s="15" t="s">
        <v>3</v>
      </c>
      <c r="DH33" s="23">
        <v>12.696999999999999</v>
      </c>
      <c r="DI33" s="81">
        <f t="shared" si="21"/>
        <v>12.282</v>
      </c>
      <c r="DJ33" s="100"/>
      <c r="DK33" s="100"/>
      <c r="DL33" s="100"/>
      <c r="DM33" s="100"/>
      <c r="DN33" s="100"/>
      <c r="DO33" s="100"/>
      <c r="DP33" s="100"/>
      <c r="DQ33" s="100"/>
      <c r="DR33" s="100"/>
      <c r="DS33" s="100"/>
      <c r="DT33" s="100"/>
      <c r="DU33" s="100"/>
      <c r="DV33" s="100"/>
      <c r="DW33" s="100"/>
      <c r="DX33" s="100"/>
      <c r="DY33" s="100"/>
      <c r="DZ33" s="100"/>
      <c r="EA33" s="100"/>
      <c r="EB33" s="100"/>
      <c r="EC33" s="100"/>
      <c r="ED33" s="100"/>
      <c r="EE33" s="100"/>
      <c r="EF33" s="100"/>
      <c r="EG33" s="100"/>
      <c r="EH33" s="100"/>
      <c r="EI33" s="100"/>
      <c r="EJ33" s="100"/>
      <c r="EK33" s="100"/>
      <c r="EL33" s="100"/>
      <c r="EM33" s="100"/>
      <c r="EN33" s="100"/>
      <c r="EO33" s="100"/>
      <c r="EP33" s="100"/>
      <c r="EQ33" s="100"/>
      <c r="ER33" s="100"/>
      <c r="ES33" s="100"/>
      <c r="ET33" s="100"/>
      <c r="EU33" s="100"/>
      <c r="EV33" s="100"/>
      <c r="EW33" s="100"/>
      <c r="EX33" s="100"/>
      <c r="EY33" s="100"/>
      <c r="EZ33" s="100"/>
      <c r="FA33" s="100"/>
      <c r="FB33" s="100"/>
      <c r="FC33" s="100"/>
      <c r="FD33" s="100"/>
      <c r="FE33" s="100"/>
      <c r="FF33" s="100"/>
      <c r="FG33" s="100"/>
      <c r="FH33" s="100"/>
      <c r="FI33" s="100"/>
      <c r="FJ33" s="100"/>
      <c r="FK33" s="100"/>
      <c r="FL33" s="100"/>
      <c r="FM33" s="100"/>
      <c r="FN33" s="100"/>
      <c r="FO33" s="100"/>
      <c r="FP33" s="100"/>
      <c r="FQ33" s="100"/>
      <c r="FR33" s="100"/>
      <c r="FS33" s="100"/>
      <c r="FT33" s="97"/>
      <c r="FU33" s="15" t="s">
        <v>3</v>
      </c>
      <c r="FV33" s="93">
        <v>12.516</v>
      </c>
      <c r="FW33" s="68">
        <v>12.308999999999999</v>
      </c>
      <c r="FX33" s="103"/>
      <c r="FY33" s="104"/>
      <c r="FZ33" s="102"/>
      <c r="GA33" s="102"/>
      <c r="GB33" s="102"/>
      <c r="GC33" s="102"/>
      <c r="GD33" s="102"/>
      <c r="GE33" s="102"/>
      <c r="GF33" s="102"/>
      <c r="GG33" s="102"/>
      <c r="GH33" s="102"/>
      <c r="GI33" s="102"/>
      <c r="GJ33" s="102"/>
      <c r="GK33" s="102"/>
      <c r="GL33" s="102"/>
      <c r="GM33" s="102"/>
      <c r="GN33" s="102"/>
      <c r="GO33" s="102"/>
      <c r="GP33" s="102"/>
      <c r="GQ33" s="102"/>
      <c r="GR33" s="102"/>
      <c r="GS33" s="102"/>
      <c r="GT33" s="102"/>
      <c r="GU33" s="102"/>
      <c r="GV33" s="102"/>
      <c r="GW33" s="102"/>
      <c r="GX33" s="102"/>
      <c r="GY33" s="102"/>
      <c r="GZ33" s="102"/>
      <c r="HA33" s="102"/>
      <c r="HB33" s="76"/>
      <c r="HC33" s="15" t="s">
        <v>3</v>
      </c>
      <c r="HD33" s="19">
        <v>12.502000000000001</v>
      </c>
      <c r="HE33" s="19">
        <v>12.51</v>
      </c>
      <c r="HF33" s="76"/>
      <c r="HG33" s="76"/>
      <c r="HH33" s="76"/>
      <c r="HI33" s="76"/>
      <c r="HJ33" s="76"/>
      <c r="HK33" s="76"/>
      <c r="HL33" s="76"/>
      <c r="HM33" s="76"/>
      <c r="HN33" s="76"/>
      <c r="HO33" s="76"/>
      <c r="HP33" s="76"/>
      <c r="HQ33" s="76"/>
      <c r="HR33" s="76"/>
      <c r="HS33" s="76"/>
      <c r="HT33" s="76"/>
      <c r="HU33" s="76"/>
      <c r="HV33" s="76"/>
      <c r="HW33" s="76"/>
      <c r="HX33" s="76"/>
      <c r="HY33" s="76"/>
      <c r="HZ33" s="76"/>
    </row>
    <row r="34" spans="1:234" ht="16">
      <c r="A34" s="15" t="s">
        <v>4</v>
      </c>
      <c r="B34" s="111" t="s">
        <v>145</v>
      </c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15" t="s">
        <v>4</v>
      </c>
      <c r="N34" s="111" t="s">
        <v>145</v>
      </c>
      <c r="O34" s="111" t="s">
        <v>145</v>
      </c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15" t="s">
        <v>4</v>
      </c>
      <c r="AA34" s="38">
        <f t="shared" si="18"/>
        <v>8.6999999999999994E-2</v>
      </c>
      <c r="AB34" s="38">
        <f t="shared" si="19"/>
        <v>0.105</v>
      </c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15" t="s">
        <v>4</v>
      </c>
      <c r="BB34" s="111" t="s">
        <v>145</v>
      </c>
      <c r="BC34" s="111" t="s">
        <v>145</v>
      </c>
      <c r="BD34" s="100"/>
      <c r="BE34" s="100"/>
      <c r="BF34" s="100"/>
      <c r="BG34" s="100"/>
      <c r="BH34" s="100"/>
      <c r="BI34" s="100"/>
      <c r="BJ34" s="100"/>
      <c r="BK34" s="100"/>
      <c r="BL34" s="100"/>
      <c r="BM34" s="100"/>
      <c r="BN34" s="100"/>
      <c r="BO34" s="100"/>
      <c r="BP34" s="100"/>
      <c r="BQ34" s="100"/>
      <c r="BR34" s="100"/>
      <c r="BS34" s="100"/>
      <c r="BT34" s="100"/>
      <c r="BU34" s="100"/>
      <c r="BV34" s="100"/>
      <c r="BW34" s="100"/>
      <c r="BX34" s="100"/>
      <c r="BY34" s="100"/>
      <c r="BZ34" s="100"/>
      <c r="CA34" s="100"/>
      <c r="CB34" s="100"/>
      <c r="CC34" s="100"/>
      <c r="CD34" s="100"/>
      <c r="CE34" s="100"/>
      <c r="CF34" s="100"/>
      <c r="CG34" s="100"/>
      <c r="CH34" s="100"/>
      <c r="CI34" s="100"/>
      <c r="CJ34" s="100"/>
      <c r="CK34" s="100"/>
      <c r="CL34" s="100"/>
      <c r="CM34" s="100"/>
      <c r="CN34" s="100"/>
      <c r="CO34" s="100"/>
      <c r="CP34" s="100"/>
      <c r="CQ34" s="100"/>
      <c r="CR34" s="100"/>
      <c r="CS34" s="100"/>
      <c r="CT34" s="100"/>
      <c r="CU34" s="100"/>
      <c r="CV34" s="100"/>
      <c r="CW34" s="100"/>
      <c r="CX34" s="100"/>
      <c r="CY34" s="100"/>
      <c r="CZ34" s="100"/>
      <c r="DA34" s="100"/>
      <c r="DB34" s="100"/>
      <c r="DC34" s="100"/>
      <c r="DD34" s="100"/>
      <c r="DE34" s="100"/>
      <c r="DF34" s="76"/>
      <c r="DG34" s="15" t="s">
        <v>4</v>
      </c>
      <c r="DH34" s="111" t="s">
        <v>145</v>
      </c>
      <c r="DI34" s="111" t="s">
        <v>145</v>
      </c>
      <c r="DJ34" s="100"/>
      <c r="DK34" s="100"/>
      <c r="DL34" s="100"/>
      <c r="DM34" s="100"/>
      <c r="DN34" s="100"/>
      <c r="DO34" s="100"/>
      <c r="DP34" s="100"/>
      <c r="DQ34" s="100"/>
      <c r="DR34" s="100"/>
      <c r="DS34" s="100"/>
      <c r="DT34" s="100"/>
      <c r="DU34" s="100"/>
      <c r="DV34" s="100"/>
      <c r="DW34" s="100"/>
      <c r="DX34" s="100"/>
      <c r="DY34" s="100"/>
      <c r="DZ34" s="100"/>
      <c r="EA34" s="100"/>
      <c r="EB34" s="100"/>
      <c r="EC34" s="100"/>
      <c r="ED34" s="100"/>
      <c r="EE34" s="100"/>
      <c r="EF34" s="100"/>
      <c r="EG34" s="100"/>
      <c r="EH34" s="100"/>
      <c r="EI34" s="100"/>
      <c r="EJ34" s="100"/>
      <c r="EK34" s="100"/>
      <c r="EL34" s="100"/>
      <c r="EM34" s="100"/>
      <c r="EN34" s="100"/>
      <c r="EO34" s="100"/>
      <c r="EP34" s="100"/>
      <c r="EQ34" s="100"/>
      <c r="ER34" s="100"/>
      <c r="ES34" s="100"/>
      <c r="ET34" s="100"/>
      <c r="EU34" s="100"/>
      <c r="EV34" s="100"/>
      <c r="EW34" s="100"/>
      <c r="EX34" s="100"/>
      <c r="EY34" s="100"/>
      <c r="EZ34" s="100"/>
      <c r="FA34" s="100"/>
      <c r="FB34" s="100"/>
      <c r="FC34" s="100"/>
      <c r="FD34" s="100"/>
      <c r="FE34" s="100"/>
      <c r="FF34" s="100"/>
      <c r="FG34" s="100"/>
      <c r="FH34" s="100"/>
      <c r="FI34" s="100"/>
      <c r="FJ34" s="100"/>
      <c r="FK34" s="100"/>
      <c r="FL34" s="100"/>
      <c r="FM34" s="100"/>
      <c r="FN34" s="100"/>
      <c r="FO34" s="100"/>
      <c r="FP34" s="100"/>
      <c r="FQ34" s="100"/>
      <c r="FR34" s="100"/>
      <c r="FS34" s="100"/>
      <c r="FT34" s="97"/>
      <c r="FU34" s="15" t="s">
        <v>4</v>
      </c>
      <c r="FV34" s="111" t="s">
        <v>145</v>
      </c>
      <c r="FW34" s="111" t="s">
        <v>145</v>
      </c>
      <c r="FX34" s="103"/>
      <c r="FY34" s="104"/>
      <c r="FZ34" s="102"/>
      <c r="GA34" s="102"/>
      <c r="GB34" s="102"/>
      <c r="GC34" s="102"/>
      <c r="GD34" s="102"/>
      <c r="GE34" s="102"/>
      <c r="GF34" s="102"/>
      <c r="GG34" s="102"/>
      <c r="GH34" s="102"/>
      <c r="GI34" s="102"/>
      <c r="GJ34" s="102"/>
      <c r="GK34" s="102"/>
      <c r="GL34" s="102"/>
      <c r="GM34" s="102"/>
      <c r="GN34" s="102"/>
      <c r="GO34" s="102"/>
      <c r="GP34" s="102"/>
      <c r="GQ34" s="102"/>
      <c r="GR34" s="102"/>
      <c r="GS34" s="102"/>
      <c r="GT34" s="102"/>
      <c r="GU34" s="102"/>
      <c r="GV34" s="102"/>
      <c r="GW34" s="102"/>
      <c r="GX34" s="102"/>
      <c r="GY34" s="102"/>
      <c r="GZ34" s="102"/>
      <c r="HA34" s="102"/>
      <c r="HB34" s="76"/>
      <c r="HC34" s="15" t="s">
        <v>4</v>
      </c>
      <c r="HD34" s="19">
        <v>4.7E-2</v>
      </c>
      <c r="HE34" s="19">
        <v>9.4E-2</v>
      </c>
      <c r="HF34" s="76"/>
      <c r="HG34" s="76"/>
      <c r="HH34" s="76"/>
      <c r="HI34" s="76"/>
      <c r="HJ34" s="76"/>
      <c r="HK34" s="76"/>
      <c r="HL34" s="76"/>
      <c r="HM34" s="76"/>
      <c r="HN34" s="76"/>
      <c r="HO34" s="76"/>
      <c r="HP34" s="76"/>
      <c r="HQ34" s="76"/>
      <c r="HR34" s="76"/>
      <c r="HS34" s="76"/>
      <c r="HT34" s="76"/>
      <c r="HU34" s="76"/>
      <c r="HV34" s="76"/>
      <c r="HW34" s="76"/>
      <c r="HX34" s="76"/>
      <c r="HY34" s="76"/>
      <c r="HZ34" s="76"/>
    </row>
    <row r="35" spans="1:234" ht="18">
      <c r="A35" s="15" t="s">
        <v>89</v>
      </c>
      <c r="B35" s="112">
        <f t="shared" si="15"/>
        <v>2.5715000000000003</v>
      </c>
      <c r="C35" s="99"/>
      <c r="D35" s="76"/>
      <c r="E35" s="76"/>
      <c r="F35" s="76"/>
      <c r="G35" s="76"/>
      <c r="H35" s="76"/>
      <c r="I35" s="76"/>
      <c r="J35" s="76"/>
      <c r="K35" s="76"/>
      <c r="L35" s="76"/>
      <c r="M35" s="15" t="s">
        <v>89</v>
      </c>
      <c r="N35" s="38">
        <f t="shared" si="16"/>
        <v>2.5499999999999998</v>
      </c>
      <c r="O35" s="38">
        <f t="shared" si="17"/>
        <v>2.5644999999999998</v>
      </c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15" t="s">
        <v>89</v>
      </c>
      <c r="AA35" s="38">
        <f>AVERAGE(AP15:AS15)</f>
        <v>2.31975</v>
      </c>
      <c r="AB35" s="38">
        <f t="shared" si="19"/>
        <v>2.262</v>
      </c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15" t="s">
        <v>89</v>
      </c>
      <c r="BB35" s="19">
        <v>2.3809999999999998</v>
      </c>
      <c r="BC35" s="81">
        <f t="shared" si="20"/>
        <v>2.4009999999999998</v>
      </c>
      <c r="BD35" s="100"/>
      <c r="BE35" s="100"/>
      <c r="BF35" s="100"/>
      <c r="BG35" s="100"/>
      <c r="BH35" s="100"/>
      <c r="BI35" s="100"/>
      <c r="BJ35" s="100"/>
      <c r="BK35" s="100"/>
      <c r="BL35" s="100"/>
      <c r="BM35" s="100"/>
      <c r="BN35" s="100"/>
      <c r="BO35" s="100"/>
      <c r="BP35" s="100"/>
      <c r="BQ35" s="100"/>
      <c r="BR35" s="100"/>
      <c r="BS35" s="100"/>
      <c r="BT35" s="100"/>
      <c r="BU35" s="100"/>
      <c r="BV35" s="100"/>
      <c r="BW35" s="100"/>
      <c r="BX35" s="100"/>
      <c r="BY35" s="100"/>
      <c r="BZ35" s="100"/>
      <c r="CA35" s="100"/>
      <c r="CB35" s="100"/>
      <c r="CC35" s="100"/>
      <c r="CD35" s="100"/>
      <c r="CE35" s="100"/>
      <c r="CF35" s="100"/>
      <c r="CG35" s="100"/>
      <c r="CH35" s="100"/>
      <c r="CI35" s="100"/>
      <c r="CJ35" s="100"/>
      <c r="CK35" s="100"/>
      <c r="CL35" s="100"/>
      <c r="CM35" s="100"/>
      <c r="CN35" s="100"/>
      <c r="CO35" s="100"/>
      <c r="CP35" s="100"/>
      <c r="CQ35" s="100"/>
      <c r="CR35" s="100"/>
      <c r="CS35" s="100"/>
      <c r="CT35" s="100"/>
      <c r="CU35" s="100"/>
      <c r="CV35" s="100"/>
      <c r="CW35" s="100"/>
      <c r="CX35" s="100"/>
      <c r="CY35" s="100"/>
      <c r="CZ35" s="100"/>
      <c r="DA35" s="100"/>
      <c r="DB35" s="100"/>
      <c r="DC35" s="100"/>
      <c r="DD35" s="100"/>
      <c r="DE35" s="100"/>
      <c r="DF35" s="76"/>
      <c r="DG35" s="15" t="s">
        <v>89</v>
      </c>
      <c r="DH35" s="23">
        <v>2.1970000000000001</v>
      </c>
      <c r="DI35" s="81">
        <f t="shared" si="21"/>
        <v>2.3570000000000002</v>
      </c>
      <c r="DJ35" s="100"/>
      <c r="DK35" s="100"/>
      <c r="DL35" s="100"/>
      <c r="DM35" s="100"/>
      <c r="DN35" s="100"/>
      <c r="DO35" s="100"/>
      <c r="DP35" s="100"/>
      <c r="DQ35" s="100"/>
      <c r="DR35" s="100"/>
      <c r="DS35" s="100"/>
      <c r="DT35" s="100"/>
      <c r="DU35" s="100"/>
      <c r="DV35" s="100"/>
      <c r="DW35" s="100"/>
      <c r="DX35" s="100"/>
      <c r="DY35" s="100"/>
      <c r="DZ35" s="100"/>
      <c r="EA35" s="100"/>
      <c r="EB35" s="100"/>
      <c r="EC35" s="100"/>
      <c r="ED35" s="100"/>
      <c r="EE35" s="100"/>
      <c r="EF35" s="100"/>
      <c r="EG35" s="100"/>
      <c r="EH35" s="100"/>
      <c r="EI35" s="100"/>
      <c r="EJ35" s="100"/>
      <c r="EK35" s="100"/>
      <c r="EL35" s="100"/>
      <c r="EM35" s="100"/>
      <c r="EN35" s="100"/>
      <c r="EO35" s="100"/>
      <c r="EP35" s="100"/>
      <c r="EQ35" s="100"/>
      <c r="ER35" s="100"/>
      <c r="ES35" s="100"/>
      <c r="ET35" s="100"/>
      <c r="EU35" s="100"/>
      <c r="EV35" s="100"/>
      <c r="EW35" s="100"/>
      <c r="EX35" s="100"/>
      <c r="EY35" s="100"/>
      <c r="EZ35" s="100"/>
      <c r="FA35" s="100"/>
      <c r="FB35" s="100"/>
      <c r="FC35" s="100"/>
      <c r="FD35" s="100"/>
      <c r="FE35" s="100"/>
      <c r="FF35" s="100"/>
      <c r="FG35" s="100"/>
      <c r="FH35" s="100"/>
      <c r="FI35" s="100"/>
      <c r="FJ35" s="100"/>
      <c r="FK35" s="100"/>
      <c r="FL35" s="100"/>
      <c r="FM35" s="100"/>
      <c r="FN35" s="100"/>
      <c r="FO35" s="100"/>
      <c r="FP35" s="100"/>
      <c r="FQ35" s="100"/>
      <c r="FR35" s="100"/>
      <c r="FS35" s="100"/>
      <c r="FT35" s="97"/>
      <c r="FU35" s="15" t="s">
        <v>89</v>
      </c>
      <c r="FV35" s="93">
        <v>2.286</v>
      </c>
      <c r="FW35" s="68">
        <v>2.2320000000000002</v>
      </c>
      <c r="FX35" s="103"/>
      <c r="FY35" s="104"/>
      <c r="FZ35" s="102"/>
      <c r="GA35" s="102"/>
      <c r="GB35" s="102"/>
      <c r="GC35" s="102"/>
      <c r="GD35" s="102"/>
      <c r="GE35" s="102"/>
      <c r="GF35" s="102"/>
      <c r="GG35" s="102"/>
      <c r="GH35" s="102"/>
      <c r="GI35" s="102"/>
      <c r="GJ35" s="102"/>
      <c r="GK35" s="102"/>
      <c r="GL35" s="102"/>
      <c r="GM35" s="102"/>
      <c r="GN35" s="102"/>
      <c r="GO35" s="102"/>
      <c r="GP35" s="102"/>
      <c r="GQ35" s="102"/>
      <c r="GR35" s="102"/>
      <c r="GS35" s="102"/>
      <c r="GT35" s="102"/>
      <c r="GU35" s="102"/>
      <c r="GV35" s="102"/>
      <c r="GW35" s="102"/>
      <c r="GX35" s="102"/>
      <c r="GY35" s="102"/>
      <c r="GZ35" s="102"/>
      <c r="HA35" s="102"/>
      <c r="HB35" s="76"/>
      <c r="HC35" s="15" t="s">
        <v>89</v>
      </c>
      <c r="HD35" s="19">
        <v>2.2349999999999999</v>
      </c>
      <c r="HE35" s="19">
        <v>2.2389999999999999</v>
      </c>
      <c r="HF35" s="76"/>
      <c r="HG35" s="76"/>
      <c r="HH35" s="76"/>
      <c r="HI35" s="76"/>
      <c r="HJ35" s="76"/>
      <c r="HK35" s="76"/>
      <c r="HL35" s="76"/>
      <c r="HM35" s="76"/>
      <c r="HN35" s="76"/>
      <c r="HO35" s="76"/>
      <c r="HP35" s="76"/>
      <c r="HQ35" s="76"/>
      <c r="HR35" s="76"/>
      <c r="HS35" s="76"/>
      <c r="HT35" s="76"/>
      <c r="HU35" s="76"/>
      <c r="HV35" s="76"/>
      <c r="HW35" s="76"/>
      <c r="HX35" s="76"/>
      <c r="HY35" s="76"/>
      <c r="HZ35" s="76"/>
    </row>
    <row r="36" spans="1:234" ht="18">
      <c r="A36" s="15" t="s">
        <v>90</v>
      </c>
      <c r="B36" s="112">
        <f t="shared" si="15"/>
        <v>9.7599999999999992E-2</v>
      </c>
      <c r="C36" s="99"/>
      <c r="D36" s="76"/>
      <c r="E36" s="76"/>
      <c r="F36" s="76"/>
      <c r="G36" s="76"/>
      <c r="H36" s="76"/>
      <c r="I36" s="76"/>
      <c r="J36" s="76"/>
      <c r="K36" s="76"/>
      <c r="L36" s="76"/>
      <c r="M36" s="15" t="s">
        <v>90</v>
      </c>
      <c r="N36" s="38">
        <f t="shared" si="16"/>
        <v>7.4999999999999997E-2</v>
      </c>
      <c r="O36" s="38">
        <f t="shared" si="17"/>
        <v>9.6500000000000002E-2</v>
      </c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15" t="s">
        <v>90</v>
      </c>
      <c r="AA36" s="38">
        <f>AVERAGE(AP16:AS16)</f>
        <v>0.11499999999999999</v>
      </c>
      <c r="AB36" s="38">
        <f t="shared" si="19"/>
        <v>5.8999999999999997E-2</v>
      </c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15" t="s">
        <v>90</v>
      </c>
      <c r="BB36" s="111" t="s">
        <v>145</v>
      </c>
      <c r="BC36" s="111" t="s">
        <v>145</v>
      </c>
      <c r="BD36" s="100"/>
      <c r="BE36" s="100"/>
      <c r="BF36" s="100"/>
      <c r="BG36" s="100"/>
      <c r="BH36" s="100"/>
      <c r="BI36" s="100"/>
      <c r="BJ36" s="100"/>
      <c r="BK36" s="100"/>
      <c r="BL36" s="100"/>
      <c r="BM36" s="100"/>
      <c r="BN36" s="100"/>
      <c r="BO36" s="100"/>
      <c r="BP36" s="100"/>
      <c r="BQ36" s="100"/>
      <c r="BR36" s="100"/>
      <c r="BS36" s="100"/>
      <c r="BT36" s="100"/>
      <c r="BU36" s="100"/>
      <c r="BV36" s="100"/>
      <c r="BW36" s="100"/>
      <c r="BX36" s="100"/>
      <c r="BY36" s="100"/>
      <c r="BZ36" s="100"/>
      <c r="CA36" s="100"/>
      <c r="CB36" s="100"/>
      <c r="CC36" s="100"/>
      <c r="CD36" s="100"/>
      <c r="CE36" s="100"/>
      <c r="CF36" s="100"/>
      <c r="CG36" s="100"/>
      <c r="CH36" s="100"/>
      <c r="CI36" s="100"/>
      <c r="CJ36" s="100"/>
      <c r="CK36" s="100"/>
      <c r="CL36" s="100"/>
      <c r="CM36" s="100"/>
      <c r="CN36" s="100"/>
      <c r="CO36" s="100"/>
      <c r="CP36" s="100"/>
      <c r="CQ36" s="100"/>
      <c r="CR36" s="100"/>
      <c r="CS36" s="100"/>
      <c r="CT36" s="100"/>
      <c r="CU36" s="100"/>
      <c r="CV36" s="100"/>
      <c r="CW36" s="100"/>
      <c r="CX36" s="100"/>
      <c r="CY36" s="100"/>
      <c r="CZ36" s="100"/>
      <c r="DA36" s="100"/>
      <c r="DB36" s="100"/>
      <c r="DC36" s="100"/>
      <c r="DD36" s="100"/>
      <c r="DE36" s="100"/>
      <c r="DF36" s="76"/>
      <c r="DG36" s="15" t="s">
        <v>90</v>
      </c>
      <c r="DH36" s="111" t="s">
        <v>145</v>
      </c>
      <c r="DI36" s="111" t="s">
        <v>145</v>
      </c>
      <c r="DJ36" s="100"/>
      <c r="DK36" s="100"/>
      <c r="DL36" s="100"/>
      <c r="DM36" s="100"/>
      <c r="DN36" s="100"/>
      <c r="DO36" s="100"/>
      <c r="DP36" s="100"/>
      <c r="DQ36" s="100"/>
      <c r="DR36" s="100"/>
      <c r="DS36" s="100"/>
      <c r="DT36" s="100"/>
      <c r="DU36" s="100"/>
      <c r="DV36" s="100"/>
      <c r="DW36" s="100"/>
      <c r="DX36" s="100"/>
      <c r="DY36" s="100"/>
      <c r="DZ36" s="100"/>
      <c r="EA36" s="100"/>
      <c r="EB36" s="100"/>
      <c r="EC36" s="100"/>
      <c r="ED36" s="100"/>
      <c r="EE36" s="100"/>
      <c r="EF36" s="100"/>
      <c r="EG36" s="100"/>
      <c r="EH36" s="100"/>
      <c r="EI36" s="100"/>
      <c r="EJ36" s="100"/>
      <c r="EK36" s="100"/>
      <c r="EL36" s="100"/>
      <c r="EM36" s="100"/>
      <c r="EN36" s="100"/>
      <c r="EO36" s="100"/>
      <c r="EP36" s="100"/>
      <c r="EQ36" s="100"/>
      <c r="ER36" s="100"/>
      <c r="ES36" s="100"/>
      <c r="ET36" s="100"/>
      <c r="EU36" s="100"/>
      <c r="EV36" s="100"/>
      <c r="EW36" s="100"/>
      <c r="EX36" s="100"/>
      <c r="EY36" s="100"/>
      <c r="EZ36" s="100"/>
      <c r="FA36" s="100"/>
      <c r="FB36" s="100"/>
      <c r="FC36" s="100"/>
      <c r="FD36" s="100"/>
      <c r="FE36" s="100"/>
      <c r="FF36" s="100"/>
      <c r="FG36" s="100"/>
      <c r="FH36" s="100"/>
      <c r="FI36" s="100"/>
      <c r="FJ36" s="100"/>
      <c r="FK36" s="100"/>
      <c r="FL36" s="100"/>
      <c r="FM36" s="100"/>
      <c r="FN36" s="100"/>
      <c r="FO36" s="100"/>
      <c r="FP36" s="100"/>
      <c r="FQ36" s="100"/>
      <c r="FR36" s="100"/>
      <c r="FS36" s="100"/>
      <c r="FT36" s="97"/>
      <c r="FU36" s="15" t="s">
        <v>90</v>
      </c>
      <c r="FV36" s="93">
        <v>0.28599999999999998</v>
      </c>
      <c r="FW36" s="111" t="s">
        <v>145</v>
      </c>
      <c r="FX36" s="103"/>
      <c r="FY36" s="104"/>
      <c r="FZ36" s="102"/>
      <c r="GA36" s="102"/>
      <c r="GB36" s="102"/>
      <c r="GC36" s="102"/>
      <c r="GD36" s="102"/>
      <c r="GE36" s="102"/>
      <c r="GF36" s="102"/>
      <c r="GG36" s="102"/>
      <c r="GH36" s="102"/>
      <c r="GI36" s="102"/>
      <c r="GJ36" s="102"/>
      <c r="GK36" s="102"/>
      <c r="GL36" s="102"/>
      <c r="GM36" s="102"/>
      <c r="GN36" s="102"/>
      <c r="GO36" s="102"/>
      <c r="GP36" s="102"/>
      <c r="GQ36" s="102"/>
      <c r="GR36" s="102"/>
      <c r="GS36" s="102"/>
      <c r="GT36" s="102"/>
      <c r="GU36" s="102"/>
      <c r="GV36" s="102"/>
      <c r="GW36" s="102"/>
      <c r="GX36" s="102"/>
      <c r="GY36" s="102"/>
      <c r="GZ36" s="102"/>
      <c r="HA36" s="102"/>
      <c r="HB36" s="76"/>
      <c r="HC36" s="15" t="s">
        <v>90</v>
      </c>
      <c r="HD36" s="19">
        <v>5.0999999999999997E-2</v>
      </c>
      <c r="HE36" s="19">
        <v>1.4999999999999999E-2</v>
      </c>
      <c r="HF36" s="76"/>
      <c r="HG36" s="76"/>
      <c r="HH36" s="76"/>
      <c r="HI36" s="76"/>
      <c r="HJ36" s="76"/>
      <c r="HK36" s="76"/>
      <c r="HL36" s="76"/>
      <c r="HM36" s="76"/>
      <c r="HN36" s="76"/>
      <c r="HO36" s="76"/>
      <c r="HP36" s="76"/>
      <c r="HQ36" s="76"/>
      <c r="HR36" s="76"/>
      <c r="HS36" s="76"/>
      <c r="HT36" s="76"/>
      <c r="HU36" s="76"/>
      <c r="HV36" s="76"/>
      <c r="HW36" s="76"/>
      <c r="HX36" s="76"/>
      <c r="HY36" s="76"/>
      <c r="HZ36" s="76"/>
    </row>
    <row r="37" spans="1:234" ht="16">
      <c r="A37" s="15" t="s">
        <v>6</v>
      </c>
      <c r="B37" s="111" t="s">
        <v>145</v>
      </c>
      <c r="C37" s="99"/>
      <c r="D37" s="76"/>
      <c r="E37" s="76"/>
      <c r="F37" s="76"/>
      <c r="G37" s="76"/>
      <c r="H37" s="76"/>
      <c r="I37" s="76"/>
      <c r="J37" s="76"/>
      <c r="K37" s="76"/>
      <c r="L37" s="76"/>
      <c r="M37" s="15" t="s">
        <v>6</v>
      </c>
      <c r="N37" s="111" t="s">
        <v>145</v>
      </c>
      <c r="O37" s="111" t="s">
        <v>145</v>
      </c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15" t="s">
        <v>6</v>
      </c>
      <c r="AA37" s="38">
        <f t="shared" si="18"/>
        <v>3.85E-2</v>
      </c>
      <c r="AB37" s="111" t="s">
        <v>145</v>
      </c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15" t="s">
        <v>6</v>
      </c>
      <c r="BB37" s="111" t="s">
        <v>145</v>
      </c>
      <c r="BC37" s="111" t="s">
        <v>145</v>
      </c>
      <c r="BD37" s="100"/>
      <c r="BE37" s="100"/>
      <c r="BF37" s="100"/>
      <c r="BG37" s="100"/>
      <c r="BH37" s="100"/>
      <c r="BI37" s="100"/>
      <c r="BJ37" s="100"/>
      <c r="BK37" s="100"/>
      <c r="BL37" s="100"/>
      <c r="BM37" s="100"/>
      <c r="BN37" s="100"/>
      <c r="BO37" s="100"/>
      <c r="BP37" s="100"/>
      <c r="BQ37" s="100"/>
      <c r="BR37" s="100"/>
      <c r="BS37" s="100"/>
      <c r="BT37" s="100"/>
      <c r="BU37" s="100"/>
      <c r="BV37" s="100"/>
      <c r="BW37" s="100"/>
      <c r="BX37" s="100"/>
      <c r="BY37" s="100"/>
      <c r="BZ37" s="100"/>
      <c r="CA37" s="100"/>
      <c r="CB37" s="100"/>
      <c r="CC37" s="100"/>
      <c r="CD37" s="100"/>
      <c r="CE37" s="100"/>
      <c r="CF37" s="100"/>
      <c r="CG37" s="100"/>
      <c r="CH37" s="100"/>
      <c r="CI37" s="100"/>
      <c r="CJ37" s="100"/>
      <c r="CK37" s="100"/>
      <c r="CL37" s="100"/>
      <c r="CM37" s="100"/>
      <c r="CN37" s="100"/>
      <c r="CO37" s="100"/>
      <c r="CP37" s="100"/>
      <c r="CQ37" s="100"/>
      <c r="CR37" s="100"/>
      <c r="CS37" s="100"/>
      <c r="CT37" s="100"/>
      <c r="CU37" s="100"/>
      <c r="CV37" s="100"/>
      <c r="CW37" s="100"/>
      <c r="CX37" s="100"/>
      <c r="CY37" s="100"/>
      <c r="CZ37" s="100"/>
      <c r="DA37" s="100"/>
      <c r="DB37" s="100"/>
      <c r="DC37" s="100"/>
      <c r="DD37" s="100"/>
      <c r="DE37" s="100"/>
      <c r="DF37" s="76"/>
      <c r="DG37" s="15" t="s">
        <v>6</v>
      </c>
      <c r="DH37" s="111" t="s">
        <v>145</v>
      </c>
      <c r="DI37" s="111" t="s">
        <v>145</v>
      </c>
      <c r="DJ37" s="100"/>
      <c r="DK37" s="100"/>
      <c r="DL37" s="100"/>
      <c r="DM37" s="100"/>
      <c r="DN37" s="100"/>
      <c r="DO37" s="100"/>
      <c r="DP37" s="100"/>
      <c r="DQ37" s="100"/>
      <c r="DR37" s="100"/>
      <c r="DS37" s="100"/>
      <c r="DT37" s="100"/>
      <c r="DU37" s="100"/>
      <c r="DV37" s="100"/>
      <c r="DW37" s="100"/>
      <c r="DX37" s="100"/>
      <c r="DY37" s="100"/>
      <c r="DZ37" s="100"/>
      <c r="EA37" s="100"/>
      <c r="EB37" s="100"/>
      <c r="EC37" s="100"/>
      <c r="ED37" s="100"/>
      <c r="EE37" s="100"/>
      <c r="EF37" s="100"/>
      <c r="EG37" s="100"/>
      <c r="EH37" s="100"/>
      <c r="EI37" s="100"/>
      <c r="EJ37" s="100"/>
      <c r="EK37" s="100"/>
      <c r="EL37" s="100"/>
      <c r="EM37" s="100"/>
      <c r="EN37" s="100"/>
      <c r="EO37" s="100"/>
      <c r="EP37" s="100"/>
      <c r="EQ37" s="100"/>
      <c r="ER37" s="100"/>
      <c r="ES37" s="100"/>
      <c r="ET37" s="100"/>
      <c r="EU37" s="100"/>
      <c r="EV37" s="100"/>
      <c r="EW37" s="100"/>
      <c r="EX37" s="100"/>
      <c r="EY37" s="100"/>
      <c r="EZ37" s="100"/>
      <c r="FA37" s="100"/>
      <c r="FB37" s="100"/>
      <c r="FC37" s="100"/>
      <c r="FD37" s="100"/>
      <c r="FE37" s="100"/>
      <c r="FF37" s="100"/>
      <c r="FG37" s="100"/>
      <c r="FH37" s="100"/>
      <c r="FI37" s="100"/>
      <c r="FJ37" s="100"/>
      <c r="FK37" s="100"/>
      <c r="FL37" s="100"/>
      <c r="FM37" s="100"/>
      <c r="FN37" s="100"/>
      <c r="FO37" s="100"/>
      <c r="FP37" s="100"/>
      <c r="FQ37" s="100"/>
      <c r="FR37" s="100"/>
      <c r="FS37" s="100"/>
      <c r="FT37" s="97"/>
      <c r="FU37" s="15" t="s">
        <v>6</v>
      </c>
      <c r="FV37" s="111" t="s">
        <v>145</v>
      </c>
      <c r="FW37" s="111" t="s">
        <v>145</v>
      </c>
      <c r="FX37" s="103"/>
      <c r="FY37" s="105"/>
      <c r="FZ37" s="102"/>
      <c r="GA37" s="102"/>
      <c r="GB37" s="102"/>
      <c r="GC37" s="102"/>
      <c r="GD37" s="102"/>
      <c r="GE37" s="102"/>
      <c r="GF37" s="102"/>
      <c r="GG37" s="102"/>
      <c r="GH37" s="102"/>
      <c r="GI37" s="102"/>
      <c r="GJ37" s="102"/>
      <c r="GK37" s="102"/>
      <c r="GL37" s="102"/>
      <c r="GM37" s="102"/>
      <c r="GN37" s="102"/>
      <c r="GO37" s="102"/>
      <c r="GP37" s="102"/>
      <c r="GQ37" s="102"/>
      <c r="GR37" s="102"/>
      <c r="GS37" s="102"/>
      <c r="GT37" s="102"/>
      <c r="GU37" s="102"/>
      <c r="GV37" s="102"/>
      <c r="GW37" s="102"/>
      <c r="GX37" s="102"/>
      <c r="GY37" s="102"/>
      <c r="GZ37" s="102"/>
      <c r="HA37" s="102"/>
      <c r="HB37" s="76"/>
      <c r="HC37" s="15" t="s">
        <v>6</v>
      </c>
      <c r="HD37" s="19">
        <v>1.2E-2</v>
      </c>
      <c r="HE37" s="111" t="s">
        <v>145</v>
      </c>
      <c r="HF37" s="76"/>
      <c r="HG37" s="76"/>
      <c r="HH37" s="76"/>
      <c r="HI37" s="76"/>
      <c r="HJ37" s="76"/>
      <c r="HK37" s="76"/>
      <c r="HL37" s="76"/>
      <c r="HM37" s="76"/>
      <c r="HN37" s="76"/>
      <c r="HO37" s="76"/>
      <c r="HP37" s="76"/>
      <c r="HQ37" s="76"/>
      <c r="HR37" s="76"/>
      <c r="HS37" s="76"/>
      <c r="HT37" s="76"/>
      <c r="HU37" s="76"/>
      <c r="HV37" s="76"/>
      <c r="HW37" s="76"/>
      <c r="HX37" s="76"/>
      <c r="HY37" s="76"/>
      <c r="HZ37" s="76"/>
    </row>
    <row r="38" spans="1:234" ht="16">
      <c r="A38" s="15" t="s">
        <v>5</v>
      </c>
      <c r="B38" s="111" t="s">
        <v>145</v>
      </c>
      <c r="C38" s="99"/>
      <c r="D38" s="76"/>
      <c r="E38" s="76"/>
      <c r="F38" s="76"/>
      <c r="G38" s="76"/>
      <c r="H38" s="76"/>
      <c r="I38" s="76"/>
      <c r="J38" s="76"/>
      <c r="K38" s="76"/>
      <c r="L38" s="76"/>
      <c r="M38" s="15" t="s">
        <v>5</v>
      </c>
      <c r="N38" s="111" t="s">
        <v>145</v>
      </c>
      <c r="O38" s="38">
        <f t="shared" si="17"/>
        <v>0.06</v>
      </c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15" t="s">
        <v>5</v>
      </c>
      <c r="AA38" s="38">
        <f t="shared" si="18"/>
        <v>3.9999999999999994E-2</v>
      </c>
      <c r="AB38" s="38">
        <f t="shared" si="19"/>
        <v>2.9000000000000001E-2</v>
      </c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15" t="s">
        <v>5</v>
      </c>
      <c r="BB38" s="111" t="s">
        <v>145</v>
      </c>
      <c r="BC38" s="111" t="s">
        <v>145</v>
      </c>
      <c r="BD38" s="100"/>
      <c r="BE38" s="100"/>
      <c r="BF38" s="100"/>
      <c r="BG38" s="100"/>
      <c r="BH38" s="100"/>
      <c r="BI38" s="100"/>
      <c r="BJ38" s="100"/>
      <c r="BK38" s="100"/>
      <c r="BL38" s="100"/>
      <c r="BM38" s="100"/>
      <c r="BN38" s="100"/>
      <c r="BO38" s="100"/>
      <c r="BP38" s="100"/>
      <c r="BQ38" s="100"/>
      <c r="BR38" s="100"/>
      <c r="BS38" s="100"/>
      <c r="BT38" s="100"/>
      <c r="BU38" s="100"/>
      <c r="BV38" s="100"/>
      <c r="BW38" s="100"/>
      <c r="BX38" s="100"/>
      <c r="BY38" s="100"/>
      <c r="BZ38" s="100"/>
      <c r="CA38" s="100"/>
      <c r="CB38" s="100"/>
      <c r="CC38" s="100"/>
      <c r="CD38" s="100"/>
      <c r="CE38" s="100"/>
      <c r="CF38" s="100"/>
      <c r="CG38" s="100"/>
      <c r="CH38" s="100"/>
      <c r="CI38" s="100"/>
      <c r="CJ38" s="100"/>
      <c r="CK38" s="100"/>
      <c r="CL38" s="100"/>
      <c r="CM38" s="100"/>
      <c r="CN38" s="100"/>
      <c r="CO38" s="100"/>
      <c r="CP38" s="100"/>
      <c r="CQ38" s="100"/>
      <c r="CR38" s="100"/>
      <c r="CS38" s="100"/>
      <c r="CT38" s="100"/>
      <c r="CU38" s="100"/>
      <c r="CV38" s="100"/>
      <c r="CW38" s="100"/>
      <c r="CX38" s="100"/>
      <c r="CY38" s="100"/>
      <c r="CZ38" s="100"/>
      <c r="DA38" s="100"/>
      <c r="DB38" s="100"/>
      <c r="DC38" s="100"/>
      <c r="DD38" s="100"/>
      <c r="DE38" s="100"/>
      <c r="DF38" s="76"/>
      <c r="DG38" s="15" t="s">
        <v>5</v>
      </c>
      <c r="DH38" s="111" t="s">
        <v>145</v>
      </c>
      <c r="DI38" s="111" t="s">
        <v>145</v>
      </c>
      <c r="DJ38" s="100"/>
      <c r="DK38" s="100"/>
      <c r="DL38" s="100"/>
      <c r="DM38" s="100"/>
      <c r="DN38" s="100"/>
      <c r="DO38" s="100"/>
      <c r="DP38" s="100"/>
      <c r="DQ38" s="100"/>
      <c r="DR38" s="100"/>
      <c r="DS38" s="100"/>
      <c r="DT38" s="100"/>
      <c r="DU38" s="100"/>
      <c r="DV38" s="100"/>
      <c r="DW38" s="100"/>
      <c r="DX38" s="100"/>
      <c r="DY38" s="100"/>
      <c r="DZ38" s="100"/>
      <c r="EA38" s="100"/>
      <c r="EB38" s="100"/>
      <c r="EC38" s="100"/>
      <c r="ED38" s="100"/>
      <c r="EE38" s="100"/>
      <c r="EF38" s="100"/>
      <c r="EG38" s="100"/>
      <c r="EH38" s="100"/>
      <c r="EI38" s="100"/>
      <c r="EJ38" s="100"/>
      <c r="EK38" s="100"/>
      <c r="EL38" s="100"/>
      <c r="EM38" s="100"/>
      <c r="EN38" s="100"/>
      <c r="EO38" s="100"/>
      <c r="EP38" s="100"/>
      <c r="EQ38" s="100"/>
      <c r="ER38" s="100"/>
      <c r="ES38" s="100"/>
      <c r="ET38" s="100"/>
      <c r="EU38" s="100"/>
      <c r="EV38" s="100"/>
      <c r="EW38" s="100"/>
      <c r="EX38" s="100"/>
      <c r="EY38" s="100"/>
      <c r="EZ38" s="100"/>
      <c r="FA38" s="100"/>
      <c r="FB38" s="100"/>
      <c r="FC38" s="100"/>
      <c r="FD38" s="100"/>
      <c r="FE38" s="100"/>
      <c r="FF38" s="100"/>
      <c r="FG38" s="100"/>
      <c r="FH38" s="100"/>
      <c r="FI38" s="100"/>
      <c r="FJ38" s="100"/>
      <c r="FK38" s="100"/>
      <c r="FL38" s="100"/>
      <c r="FM38" s="100"/>
      <c r="FN38" s="100"/>
      <c r="FO38" s="100"/>
      <c r="FP38" s="100"/>
      <c r="FQ38" s="100"/>
      <c r="FR38" s="100"/>
      <c r="FS38" s="100"/>
      <c r="FT38" s="97"/>
      <c r="FU38" s="15" t="s">
        <v>5</v>
      </c>
      <c r="FV38" s="111" t="s">
        <v>145</v>
      </c>
      <c r="FW38" s="111" t="s">
        <v>145</v>
      </c>
      <c r="FX38" s="76"/>
      <c r="FY38" s="76"/>
      <c r="FZ38" s="102"/>
      <c r="GA38" s="102"/>
      <c r="GB38" s="102"/>
      <c r="GC38" s="102"/>
      <c r="GD38" s="102"/>
      <c r="GE38" s="102"/>
      <c r="GF38" s="102"/>
      <c r="GG38" s="102"/>
      <c r="GH38" s="102"/>
      <c r="GI38" s="102"/>
      <c r="GJ38" s="102"/>
      <c r="GK38" s="102"/>
      <c r="GL38" s="102"/>
      <c r="GM38" s="102"/>
      <c r="GN38" s="102"/>
      <c r="GO38" s="102"/>
      <c r="GP38" s="102"/>
      <c r="GQ38" s="102"/>
      <c r="GR38" s="102"/>
      <c r="GS38" s="102"/>
      <c r="GT38" s="102"/>
      <c r="GU38" s="102"/>
      <c r="GV38" s="102"/>
      <c r="GW38" s="102"/>
      <c r="GX38" s="102"/>
      <c r="GY38" s="102"/>
      <c r="GZ38" s="102"/>
      <c r="HA38" s="102"/>
      <c r="HB38" s="76"/>
      <c r="HC38" s="15" t="s">
        <v>5</v>
      </c>
      <c r="HD38" s="19">
        <v>3.4000000000000002E-2</v>
      </c>
      <c r="HE38" s="19">
        <v>2.3E-2</v>
      </c>
      <c r="HF38" s="76"/>
      <c r="HG38" s="76"/>
      <c r="HH38" s="76"/>
      <c r="HI38" s="76"/>
      <c r="HJ38" s="76"/>
      <c r="HK38" s="76"/>
      <c r="HL38" s="76"/>
      <c r="HM38" s="76"/>
      <c r="HN38" s="76"/>
      <c r="HO38" s="76"/>
      <c r="HP38" s="76"/>
      <c r="HQ38" s="76"/>
      <c r="HR38" s="76"/>
      <c r="HS38" s="76"/>
      <c r="HT38" s="76"/>
      <c r="HU38" s="76"/>
      <c r="HV38" s="76"/>
      <c r="HW38" s="76"/>
      <c r="HX38" s="76"/>
      <c r="HY38" s="76"/>
      <c r="HZ38" s="76"/>
    </row>
    <row r="39" spans="1:234" ht="18">
      <c r="A39" s="15" t="s">
        <v>91</v>
      </c>
      <c r="B39" s="64">
        <f t="shared" si="15"/>
        <v>2.1254</v>
      </c>
      <c r="C39" s="99"/>
      <c r="D39" s="76"/>
      <c r="E39" s="76"/>
      <c r="F39" s="76"/>
      <c r="G39" s="76"/>
      <c r="H39" s="76"/>
      <c r="I39" s="76"/>
      <c r="J39" s="76"/>
      <c r="K39" s="76"/>
      <c r="L39" s="76"/>
      <c r="M39" s="15" t="s">
        <v>91</v>
      </c>
      <c r="N39" s="38">
        <f t="shared" si="16"/>
        <v>2.13</v>
      </c>
      <c r="O39" s="38">
        <f t="shared" si="17"/>
        <v>2.1269999999999998</v>
      </c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15" t="s">
        <v>91</v>
      </c>
      <c r="AA39" s="38">
        <f t="shared" si="18"/>
        <v>2.1285000000000003</v>
      </c>
      <c r="AB39" s="38">
        <f t="shared" si="19"/>
        <v>2.1139999999999999</v>
      </c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15" t="s">
        <v>91</v>
      </c>
      <c r="BB39" s="19">
        <v>2.1150000000000002</v>
      </c>
      <c r="BC39" s="81">
        <f t="shared" si="20"/>
        <v>2.09</v>
      </c>
      <c r="BD39" s="100"/>
      <c r="BE39" s="100"/>
      <c r="BF39" s="100"/>
      <c r="BG39" s="100"/>
      <c r="BH39" s="100"/>
      <c r="BI39" s="100"/>
      <c r="BJ39" s="100"/>
      <c r="BK39" s="100"/>
      <c r="BL39" s="100"/>
      <c r="BM39" s="100"/>
      <c r="BN39" s="100"/>
      <c r="BO39" s="100"/>
      <c r="BP39" s="100"/>
      <c r="BQ39" s="100"/>
      <c r="BR39" s="100"/>
      <c r="BS39" s="100"/>
      <c r="BT39" s="100"/>
      <c r="BU39" s="100"/>
      <c r="BV39" s="100"/>
      <c r="BW39" s="100"/>
      <c r="BX39" s="100"/>
      <c r="BY39" s="100"/>
      <c r="BZ39" s="100"/>
      <c r="CA39" s="100"/>
      <c r="CB39" s="100"/>
      <c r="CC39" s="100"/>
      <c r="CD39" s="100"/>
      <c r="CE39" s="100"/>
      <c r="CF39" s="100"/>
      <c r="CG39" s="100"/>
      <c r="CH39" s="100"/>
      <c r="CI39" s="100"/>
      <c r="CJ39" s="100"/>
      <c r="CK39" s="100"/>
      <c r="CL39" s="100"/>
      <c r="CM39" s="100"/>
      <c r="CN39" s="100"/>
      <c r="CO39" s="100"/>
      <c r="CP39" s="100"/>
      <c r="CQ39" s="100"/>
      <c r="CR39" s="100"/>
      <c r="CS39" s="100"/>
      <c r="CT39" s="100"/>
      <c r="CU39" s="100"/>
      <c r="CV39" s="100"/>
      <c r="CW39" s="100"/>
      <c r="CX39" s="100"/>
      <c r="CY39" s="100"/>
      <c r="CZ39" s="100"/>
      <c r="DA39" s="100"/>
      <c r="DB39" s="100"/>
      <c r="DC39" s="100"/>
      <c r="DD39" s="100"/>
      <c r="DE39" s="100"/>
      <c r="DF39" s="76"/>
      <c r="DG39" s="15" t="s">
        <v>91</v>
      </c>
      <c r="DH39" s="23">
        <v>2.1269999999999998</v>
      </c>
      <c r="DI39" s="81">
        <f t="shared" si="21"/>
        <v>2.0760000000000001</v>
      </c>
      <c r="DJ39" s="100"/>
      <c r="DK39" s="100"/>
      <c r="DL39" s="100"/>
      <c r="DM39" s="100"/>
      <c r="DN39" s="100"/>
      <c r="DO39" s="100"/>
      <c r="DP39" s="100"/>
      <c r="DQ39" s="100"/>
      <c r="DR39" s="100"/>
      <c r="DS39" s="100"/>
      <c r="DT39" s="100"/>
      <c r="DU39" s="100"/>
      <c r="DV39" s="100"/>
      <c r="DW39" s="100"/>
      <c r="DX39" s="100"/>
      <c r="DY39" s="100"/>
      <c r="DZ39" s="100"/>
      <c r="EA39" s="100"/>
      <c r="EB39" s="100"/>
      <c r="EC39" s="100"/>
      <c r="ED39" s="100"/>
      <c r="EE39" s="100"/>
      <c r="EF39" s="100"/>
      <c r="EG39" s="100"/>
      <c r="EH39" s="100"/>
      <c r="EI39" s="100"/>
      <c r="EJ39" s="100"/>
      <c r="EK39" s="100"/>
      <c r="EL39" s="100"/>
      <c r="EM39" s="100"/>
      <c r="EN39" s="100"/>
      <c r="EO39" s="100"/>
      <c r="EP39" s="100"/>
      <c r="EQ39" s="100"/>
      <c r="ER39" s="100"/>
      <c r="ES39" s="100"/>
      <c r="ET39" s="100"/>
      <c r="EU39" s="100"/>
      <c r="EV39" s="100"/>
      <c r="EW39" s="100"/>
      <c r="EX39" s="100"/>
      <c r="EY39" s="100"/>
      <c r="EZ39" s="100"/>
      <c r="FA39" s="100"/>
      <c r="FB39" s="100"/>
      <c r="FC39" s="100"/>
      <c r="FD39" s="100"/>
      <c r="FE39" s="100"/>
      <c r="FF39" s="100"/>
      <c r="FG39" s="100"/>
      <c r="FH39" s="100"/>
      <c r="FI39" s="100"/>
      <c r="FJ39" s="100"/>
      <c r="FK39" s="100"/>
      <c r="FL39" s="100"/>
      <c r="FM39" s="100"/>
      <c r="FN39" s="100"/>
      <c r="FO39" s="100"/>
      <c r="FP39" s="100"/>
      <c r="FQ39" s="100"/>
      <c r="FR39" s="100"/>
      <c r="FS39" s="100"/>
      <c r="FT39" s="97"/>
      <c r="FU39" s="15" t="s">
        <v>91</v>
      </c>
      <c r="FV39" s="68">
        <v>2.0870000000000002</v>
      </c>
      <c r="FW39" s="68">
        <v>2.0990000000000002</v>
      </c>
      <c r="FX39" s="76"/>
      <c r="FY39" s="76"/>
      <c r="FZ39" s="102"/>
      <c r="GA39" s="76"/>
      <c r="GB39" s="76"/>
      <c r="GC39" s="76"/>
      <c r="GD39" s="76"/>
      <c r="GE39" s="76"/>
      <c r="GF39" s="102"/>
      <c r="GG39" s="102"/>
      <c r="GH39" s="102"/>
      <c r="GI39" s="102"/>
      <c r="GJ39" s="102"/>
      <c r="GK39" s="102"/>
      <c r="GL39" s="102"/>
      <c r="GM39" s="102"/>
      <c r="GN39" s="102"/>
      <c r="GO39" s="102"/>
      <c r="GP39" s="102"/>
      <c r="GQ39" s="102"/>
      <c r="GR39" s="102"/>
      <c r="GS39" s="102"/>
      <c r="GT39" s="102"/>
      <c r="GU39" s="102"/>
      <c r="GV39" s="102"/>
      <c r="GW39" s="102"/>
      <c r="GX39" s="102"/>
      <c r="GY39" s="102"/>
      <c r="GZ39" s="102"/>
      <c r="HA39" s="102"/>
      <c r="HB39" s="76"/>
      <c r="HC39" s="15" t="s">
        <v>91</v>
      </c>
      <c r="HD39" s="19">
        <v>2.113</v>
      </c>
      <c r="HE39" s="19">
        <v>2.1459999999999999</v>
      </c>
      <c r="HF39" s="76"/>
      <c r="HG39" s="76"/>
      <c r="HH39" s="76"/>
      <c r="HI39" s="76"/>
      <c r="HJ39" s="76"/>
      <c r="HK39" s="76"/>
      <c r="HL39" s="76"/>
      <c r="HM39" s="76"/>
      <c r="HN39" s="76"/>
      <c r="HO39" s="76"/>
      <c r="HP39" s="76"/>
      <c r="HQ39" s="76"/>
      <c r="HR39" s="76"/>
      <c r="HS39" s="76"/>
      <c r="HT39" s="76"/>
      <c r="HU39" s="76"/>
      <c r="HV39" s="76"/>
      <c r="HW39" s="76"/>
      <c r="HX39" s="76"/>
      <c r="HY39" s="76"/>
      <c r="HZ39" s="76"/>
    </row>
    <row r="40" spans="1:234" ht="16">
      <c r="A40" s="14" t="s">
        <v>92</v>
      </c>
      <c r="B40" s="64">
        <f>SUM(B26:B39)</f>
        <v>100.17289999999998</v>
      </c>
      <c r="C40" s="99"/>
      <c r="D40" s="76"/>
      <c r="E40" s="76"/>
      <c r="F40" s="76"/>
      <c r="G40" s="76"/>
      <c r="H40" s="76"/>
      <c r="I40" s="76"/>
      <c r="J40" s="76"/>
      <c r="K40" s="76"/>
      <c r="L40" s="76"/>
      <c r="M40" s="14" t="s">
        <v>92</v>
      </c>
      <c r="N40" s="38">
        <f t="shared" si="16"/>
        <v>100.226</v>
      </c>
      <c r="O40" s="38">
        <f>SUM(O26:O39)</f>
        <v>100.3415</v>
      </c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14" t="s">
        <v>92</v>
      </c>
      <c r="AA40" s="38">
        <f>SUM(AA26:AA39)</f>
        <v>100.63525000000001</v>
      </c>
      <c r="AB40" s="38">
        <f t="shared" si="19"/>
        <v>99.666000000000011</v>
      </c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14" t="s">
        <v>92</v>
      </c>
      <c r="BB40" s="21">
        <f t="shared" ref="BB40" si="22">SUM(BB26:BB39)</f>
        <v>99.293999999999997</v>
      </c>
      <c r="BC40" s="81">
        <f t="shared" si="20"/>
        <v>99.186999999999998</v>
      </c>
      <c r="BD40" s="100"/>
      <c r="BE40" s="100"/>
      <c r="BF40" s="100"/>
      <c r="BG40" s="100"/>
      <c r="BH40" s="100"/>
      <c r="BI40" s="100"/>
      <c r="BJ40" s="100"/>
      <c r="BK40" s="100"/>
      <c r="BL40" s="100"/>
      <c r="BM40" s="100"/>
      <c r="BN40" s="100"/>
      <c r="BO40" s="100"/>
      <c r="BP40" s="100"/>
      <c r="BQ40" s="100"/>
      <c r="BR40" s="100"/>
      <c r="BS40" s="100"/>
      <c r="BT40" s="100"/>
      <c r="BU40" s="100"/>
      <c r="BV40" s="100"/>
      <c r="BW40" s="100"/>
      <c r="BX40" s="100"/>
      <c r="BY40" s="100"/>
      <c r="BZ40" s="100"/>
      <c r="CA40" s="100"/>
      <c r="CB40" s="100"/>
      <c r="CC40" s="100"/>
      <c r="CD40" s="100"/>
      <c r="CE40" s="100"/>
      <c r="CF40" s="100"/>
      <c r="CG40" s="100"/>
      <c r="CH40" s="100"/>
      <c r="CI40" s="100"/>
      <c r="CJ40" s="100"/>
      <c r="CK40" s="100"/>
      <c r="CL40" s="100"/>
      <c r="CM40" s="100"/>
      <c r="CN40" s="100"/>
      <c r="CO40" s="100"/>
      <c r="CP40" s="100"/>
      <c r="CQ40" s="100"/>
      <c r="CR40" s="100"/>
      <c r="CS40" s="100"/>
      <c r="CT40" s="100"/>
      <c r="CU40" s="100"/>
      <c r="CV40" s="100"/>
      <c r="CW40" s="100"/>
      <c r="CX40" s="100"/>
      <c r="CY40" s="100"/>
      <c r="CZ40" s="100"/>
      <c r="DA40" s="100"/>
      <c r="DB40" s="100"/>
      <c r="DC40" s="100"/>
      <c r="DD40" s="100"/>
      <c r="DE40" s="100"/>
      <c r="DF40" s="76"/>
      <c r="DG40" s="14" t="s">
        <v>92</v>
      </c>
      <c r="DH40" s="16">
        <f t="shared" ref="DH40" si="23">SUM(DH26:DH39)</f>
        <v>100.15499999999999</v>
      </c>
      <c r="DI40" s="81">
        <f t="shared" si="21"/>
        <v>99.08</v>
      </c>
      <c r="DJ40" s="100"/>
      <c r="DK40" s="100"/>
      <c r="DL40" s="100"/>
      <c r="DM40" s="100"/>
      <c r="DN40" s="100"/>
      <c r="DO40" s="100"/>
      <c r="DP40" s="100"/>
      <c r="DQ40" s="100"/>
      <c r="DR40" s="100"/>
      <c r="DS40" s="100"/>
      <c r="DT40" s="100"/>
      <c r="DU40" s="100"/>
      <c r="DV40" s="100"/>
      <c r="DW40" s="100"/>
      <c r="DX40" s="100"/>
      <c r="DY40" s="100"/>
      <c r="DZ40" s="100"/>
      <c r="EA40" s="100"/>
      <c r="EB40" s="100"/>
      <c r="EC40" s="100"/>
      <c r="ED40" s="100"/>
      <c r="EE40" s="100"/>
      <c r="EF40" s="100"/>
      <c r="EG40" s="100"/>
      <c r="EH40" s="100"/>
      <c r="EI40" s="100"/>
      <c r="EJ40" s="100"/>
      <c r="EK40" s="100"/>
      <c r="EL40" s="100"/>
      <c r="EM40" s="100"/>
      <c r="EN40" s="100"/>
      <c r="EO40" s="100"/>
      <c r="EP40" s="100"/>
      <c r="EQ40" s="100"/>
      <c r="ER40" s="100"/>
      <c r="ES40" s="100"/>
      <c r="ET40" s="100"/>
      <c r="EU40" s="100"/>
      <c r="EV40" s="100"/>
      <c r="EW40" s="100"/>
      <c r="EX40" s="100"/>
      <c r="EY40" s="100"/>
      <c r="EZ40" s="100"/>
      <c r="FA40" s="100"/>
      <c r="FB40" s="100"/>
      <c r="FC40" s="100"/>
      <c r="FD40" s="100"/>
      <c r="FE40" s="100"/>
      <c r="FF40" s="100"/>
      <c r="FG40" s="100"/>
      <c r="FH40" s="100"/>
      <c r="FI40" s="100"/>
      <c r="FJ40" s="100"/>
      <c r="FK40" s="100"/>
      <c r="FL40" s="100"/>
      <c r="FM40" s="100"/>
      <c r="FN40" s="100"/>
      <c r="FO40" s="100"/>
      <c r="FP40" s="100"/>
      <c r="FQ40" s="100"/>
      <c r="FR40" s="100"/>
      <c r="FS40" s="100"/>
      <c r="FT40" s="97"/>
      <c r="FU40" s="14" t="s">
        <v>92</v>
      </c>
      <c r="FV40" s="69">
        <f t="shared" ref="FV40:FW40" si="24">SUM(FV26:FV39)</f>
        <v>99.438000000000002</v>
      </c>
      <c r="FW40" s="69">
        <f t="shared" si="24"/>
        <v>98.444000000000003</v>
      </c>
      <c r="FX40" s="76"/>
      <c r="FY40" s="76"/>
      <c r="FZ40" s="102"/>
      <c r="GA40" s="76"/>
      <c r="GB40" s="76"/>
      <c r="GC40" s="76"/>
      <c r="GD40" s="76"/>
      <c r="GE40" s="76"/>
      <c r="GF40" s="102"/>
      <c r="GG40" s="102"/>
      <c r="GH40" s="102"/>
      <c r="GI40" s="102"/>
      <c r="GJ40" s="102"/>
      <c r="GK40" s="102"/>
      <c r="GL40" s="102"/>
      <c r="GM40" s="102"/>
      <c r="GN40" s="102"/>
      <c r="GO40" s="102"/>
      <c r="GP40" s="102"/>
      <c r="GQ40" s="102"/>
      <c r="GR40" s="102"/>
      <c r="GS40" s="102"/>
      <c r="GT40" s="102"/>
      <c r="GU40" s="102"/>
      <c r="GV40" s="102"/>
      <c r="GW40" s="102"/>
      <c r="GX40" s="102"/>
      <c r="GY40" s="102"/>
      <c r="GZ40" s="102"/>
      <c r="HA40" s="102"/>
      <c r="HB40" s="76"/>
      <c r="HC40" s="14" t="s">
        <v>92</v>
      </c>
      <c r="HD40" s="21">
        <f>SUM(HD26:HD39)</f>
        <v>99.730999999999995</v>
      </c>
      <c r="HE40" s="21">
        <f>SUM(HE26:HE39)</f>
        <v>100.57200000000002</v>
      </c>
      <c r="HF40" s="76"/>
      <c r="HG40" s="76"/>
      <c r="HH40" s="76"/>
      <c r="HI40" s="76"/>
      <c r="HJ40" s="76"/>
      <c r="HK40" s="76"/>
      <c r="HL40" s="76"/>
      <c r="HM40" s="76"/>
      <c r="HN40" s="76"/>
      <c r="HO40" s="76"/>
      <c r="HP40" s="76"/>
      <c r="HQ40" s="76"/>
      <c r="HR40" s="76"/>
      <c r="HS40" s="76"/>
      <c r="HT40" s="76"/>
      <c r="HU40" s="76"/>
      <c r="HV40" s="76"/>
      <c r="HW40" s="76"/>
      <c r="HX40" s="76"/>
      <c r="HY40" s="76"/>
      <c r="HZ40" s="76"/>
    </row>
    <row r="41" spans="1:234" ht="16">
      <c r="A41" s="15" t="s">
        <v>93</v>
      </c>
      <c r="B41" s="64">
        <f t="shared" si="15"/>
        <v>-3.6000000000000003E-3</v>
      </c>
      <c r="C41" s="99"/>
      <c r="D41" s="76"/>
      <c r="E41" s="76"/>
      <c r="F41" s="76"/>
      <c r="G41" s="76"/>
      <c r="H41" s="76"/>
      <c r="I41" s="76"/>
      <c r="J41" s="76"/>
      <c r="K41" s="76"/>
      <c r="L41" s="76"/>
      <c r="M41" s="15" t="s">
        <v>93</v>
      </c>
      <c r="N41" s="38">
        <f t="shared" si="16"/>
        <v>0</v>
      </c>
      <c r="O41" s="38">
        <f t="shared" si="17"/>
        <v>0</v>
      </c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15" t="s">
        <v>93</v>
      </c>
      <c r="AA41" s="38">
        <f t="shared" si="18"/>
        <v>-8.0000000000000002E-3</v>
      </c>
      <c r="AB41" s="38">
        <f t="shared" si="19"/>
        <v>0</v>
      </c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15" t="s">
        <v>93</v>
      </c>
      <c r="BB41" s="19">
        <v>-1E-3</v>
      </c>
      <c r="BC41" s="81">
        <f t="shared" si="20"/>
        <v>-1.7999999999999999E-2</v>
      </c>
      <c r="BD41" s="100"/>
      <c r="BE41" s="100"/>
      <c r="BF41" s="100"/>
      <c r="BG41" s="100"/>
      <c r="BH41" s="100"/>
      <c r="BI41" s="100"/>
      <c r="BJ41" s="100"/>
      <c r="BK41" s="100"/>
      <c r="BL41" s="100"/>
      <c r="BM41" s="100"/>
      <c r="BN41" s="100"/>
      <c r="BO41" s="100"/>
      <c r="BP41" s="100"/>
      <c r="BQ41" s="100"/>
      <c r="BR41" s="100"/>
      <c r="BS41" s="100"/>
      <c r="BT41" s="100"/>
      <c r="BU41" s="100"/>
      <c r="BV41" s="100"/>
      <c r="BW41" s="100"/>
      <c r="BX41" s="100"/>
      <c r="BY41" s="100"/>
      <c r="BZ41" s="100"/>
      <c r="CA41" s="100"/>
      <c r="CB41" s="100"/>
      <c r="CC41" s="100"/>
      <c r="CD41" s="100"/>
      <c r="CE41" s="100"/>
      <c r="CF41" s="100"/>
      <c r="CG41" s="100"/>
      <c r="CH41" s="100"/>
      <c r="CI41" s="100"/>
      <c r="CJ41" s="100"/>
      <c r="CK41" s="100"/>
      <c r="CL41" s="100"/>
      <c r="CM41" s="100"/>
      <c r="CN41" s="100"/>
      <c r="CO41" s="100"/>
      <c r="CP41" s="100"/>
      <c r="CQ41" s="100"/>
      <c r="CR41" s="100"/>
      <c r="CS41" s="100"/>
      <c r="CT41" s="100"/>
      <c r="CU41" s="100"/>
      <c r="CV41" s="100"/>
      <c r="CW41" s="100"/>
      <c r="CX41" s="100"/>
      <c r="CY41" s="100"/>
      <c r="CZ41" s="100"/>
      <c r="DA41" s="100"/>
      <c r="DB41" s="100"/>
      <c r="DC41" s="100"/>
      <c r="DD41" s="100"/>
      <c r="DE41" s="100"/>
      <c r="DF41" s="76"/>
      <c r="DG41" s="15" t="s">
        <v>93</v>
      </c>
      <c r="DH41" s="23">
        <v>-8.9999999999999993E-3</v>
      </c>
      <c r="DI41" s="81">
        <f t="shared" si="21"/>
        <v>-3.9E-2</v>
      </c>
      <c r="DJ41" s="100"/>
      <c r="DK41" s="100"/>
      <c r="DL41" s="100"/>
      <c r="DM41" s="100"/>
      <c r="DN41" s="100"/>
      <c r="DO41" s="100"/>
      <c r="DP41" s="100"/>
      <c r="DQ41" s="100"/>
      <c r="DR41" s="100"/>
      <c r="DS41" s="100"/>
      <c r="DT41" s="100"/>
      <c r="DU41" s="100"/>
      <c r="DV41" s="100"/>
      <c r="DW41" s="100"/>
      <c r="DX41" s="100"/>
      <c r="DY41" s="100"/>
      <c r="DZ41" s="100"/>
      <c r="EA41" s="100"/>
      <c r="EB41" s="100"/>
      <c r="EC41" s="100"/>
      <c r="ED41" s="100"/>
      <c r="EE41" s="100"/>
      <c r="EF41" s="100"/>
      <c r="EG41" s="100"/>
      <c r="EH41" s="100"/>
      <c r="EI41" s="100"/>
      <c r="EJ41" s="100"/>
      <c r="EK41" s="100"/>
      <c r="EL41" s="100"/>
      <c r="EM41" s="100"/>
      <c r="EN41" s="100"/>
      <c r="EO41" s="100"/>
      <c r="EP41" s="100"/>
      <c r="EQ41" s="100"/>
      <c r="ER41" s="100"/>
      <c r="ES41" s="100"/>
      <c r="ET41" s="100"/>
      <c r="EU41" s="100"/>
      <c r="EV41" s="100"/>
      <c r="EW41" s="100"/>
      <c r="EX41" s="100"/>
      <c r="EY41" s="100"/>
      <c r="EZ41" s="100"/>
      <c r="FA41" s="100"/>
      <c r="FB41" s="100"/>
      <c r="FC41" s="100"/>
      <c r="FD41" s="100"/>
      <c r="FE41" s="100"/>
      <c r="FF41" s="100"/>
      <c r="FG41" s="100"/>
      <c r="FH41" s="100"/>
      <c r="FI41" s="100"/>
      <c r="FJ41" s="100"/>
      <c r="FK41" s="100"/>
      <c r="FL41" s="100"/>
      <c r="FM41" s="100"/>
      <c r="FN41" s="100"/>
      <c r="FO41" s="100"/>
      <c r="FP41" s="100"/>
      <c r="FQ41" s="100"/>
      <c r="FR41" s="100"/>
      <c r="FS41" s="100"/>
      <c r="FT41" s="97"/>
      <c r="FU41" s="15" t="s">
        <v>93</v>
      </c>
      <c r="FV41" s="68">
        <v>-2.5999999999999999E-2</v>
      </c>
      <c r="FW41" s="68">
        <v>-8.9999999999999993E-3</v>
      </c>
      <c r="FX41" s="76"/>
      <c r="FY41" s="76"/>
      <c r="FZ41" s="102"/>
      <c r="GA41" s="76"/>
      <c r="GB41" s="76"/>
      <c r="GC41" s="76"/>
      <c r="GD41" s="76"/>
      <c r="GE41" s="76"/>
      <c r="GF41" s="102"/>
      <c r="GG41" s="102"/>
      <c r="GH41" s="102"/>
      <c r="GI41" s="102"/>
      <c r="GJ41" s="102"/>
      <c r="GK41" s="102"/>
      <c r="GL41" s="102"/>
      <c r="GM41" s="102"/>
      <c r="GN41" s="102"/>
      <c r="GO41" s="102"/>
      <c r="GP41" s="102"/>
      <c r="GQ41" s="102"/>
      <c r="GR41" s="102"/>
      <c r="GS41" s="102"/>
      <c r="GT41" s="102"/>
      <c r="GU41" s="102"/>
      <c r="GV41" s="102"/>
      <c r="GW41" s="102"/>
      <c r="GX41" s="102"/>
      <c r="GY41" s="102"/>
      <c r="GZ41" s="102"/>
      <c r="HA41" s="102"/>
      <c r="HB41" s="76"/>
      <c r="HC41" s="15" t="s">
        <v>93</v>
      </c>
      <c r="HD41" s="19">
        <v>-5.0000000000000001E-3</v>
      </c>
      <c r="HE41" s="19">
        <v>0</v>
      </c>
      <c r="HF41" s="76"/>
      <c r="HG41" s="76"/>
      <c r="HH41" s="76"/>
      <c r="HI41" s="76"/>
      <c r="HJ41" s="76"/>
      <c r="HK41" s="76"/>
      <c r="HL41" s="76"/>
      <c r="HM41" s="76"/>
      <c r="HN41" s="76"/>
      <c r="HO41" s="76"/>
      <c r="HP41" s="76"/>
      <c r="HQ41" s="76"/>
      <c r="HR41" s="76"/>
      <c r="HS41" s="76"/>
      <c r="HT41" s="76"/>
      <c r="HU41" s="76"/>
      <c r="HV41" s="76"/>
      <c r="HW41" s="76"/>
      <c r="HX41" s="76"/>
      <c r="HY41" s="76"/>
      <c r="HZ41" s="76"/>
    </row>
    <row r="42" spans="1:234" ht="16">
      <c r="A42" s="15" t="s">
        <v>94</v>
      </c>
      <c r="B42" s="64">
        <f t="shared" si="15"/>
        <v>-1.0799999999999999E-2</v>
      </c>
      <c r="C42" s="99"/>
      <c r="D42" s="76"/>
      <c r="E42" s="76"/>
      <c r="F42" s="76"/>
      <c r="G42" s="76"/>
      <c r="H42" s="76"/>
      <c r="I42" s="76"/>
      <c r="J42" s="76"/>
      <c r="K42" s="76"/>
      <c r="L42" s="76"/>
      <c r="M42" s="15" t="s">
        <v>94</v>
      </c>
      <c r="N42" s="38">
        <f t="shared" si="16"/>
        <v>-1.0999999999999999E-2</v>
      </c>
      <c r="O42" s="38">
        <f t="shared" si="17"/>
        <v>-1.35E-2</v>
      </c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15" t="s">
        <v>94</v>
      </c>
      <c r="AA42" s="38">
        <f t="shared" si="18"/>
        <v>-9.0000000000000011E-3</v>
      </c>
      <c r="AB42" s="38">
        <f t="shared" si="19"/>
        <v>-6.0000000000000001E-3</v>
      </c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15" t="s">
        <v>94</v>
      </c>
      <c r="BB42" s="19">
        <v>-1.2999999999999999E-2</v>
      </c>
      <c r="BC42" s="81">
        <f t="shared" si="20"/>
        <v>-1.2999999999999999E-2</v>
      </c>
      <c r="BD42" s="100"/>
      <c r="BE42" s="100"/>
      <c r="BF42" s="100"/>
      <c r="BG42" s="100"/>
      <c r="BH42" s="100"/>
      <c r="BI42" s="100"/>
      <c r="BJ42" s="100"/>
      <c r="BK42" s="100"/>
      <c r="BL42" s="100"/>
      <c r="BM42" s="100"/>
      <c r="BN42" s="100"/>
      <c r="BO42" s="100"/>
      <c r="BP42" s="100"/>
      <c r="BQ42" s="100"/>
      <c r="BR42" s="100"/>
      <c r="BS42" s="100"/>
      <c r="BT42" s="100"/>
      <c r="BU42" s="100"/>
      <c r="BV42" s="100"/>
      <c r="BW42" s="100"/>
      <c r="BX42" s="100"/>
      <c r="BY42" s="100"/>
      <c r="BZ42" s="100"/>
      <c r="CA42" s="100"/>
      <c r="CB42" s="100"/>
      <c r="CC42" s="100"/>
      <c r="CD42" s="100"/>
      <c r="CE42" s="100"/>
      <c r="CF42" s="100"/>
      <c r="CG42" s="100"/>
      <c r="CH42" s="100"/>
      <c r="CI42" s="100"/>
      <c r="CJ42" s="100"/>
      <c r="CK42" s="100"/>
      <c r="CL42" s="100"/>
      <c r="CM42" s="100"/>
      <c r="CN42" s="100"/>
      <c r="CO42" s="100"/>
      <c r="CP42" s="100"/>
      <c r="CQ42" s="100"/>
      <c r="CR42" s="100"/>
      <c r="CS42" s="100"/>
      <c r="CT42" s="100"/>
      <c r="CU42" s="100"/>
      <c r="CV42" s="100"/>
      <c r="CW42" s="100"/>
      <c r="CX42" s="100"/>
      <c r="CY42" s="100"/>
      <c r="CZ42" s="100"/>
      <c r="DA42" s="100"/>
      <c r="DB42" s="100"/>
      <c r="DC42" s="100"/>
      <c r="DD42" s="100"/>
      <c r="DE42" s="100"/>
      <c r="DF42" s="76"/>
      <c r="DG42" s="15" t="s">
        <v>94</v>
      </c>
      <c r="DH42" s="23">
        <v>-1.2E-2</v>
      </c>
      <c r="DI42" s="81">
        <f t="shared" si="21"/>
        <v>-8.0000000000000002E-3</v>
      </c>
      <c r="DJ42" s="97"/>
      <c r="DK42" s="97"/>
      <c r="DL42" s="97"/>
      <c r="DM42" s="97"/>
      <c r="DN42" s="97"/>
      <c r="DO42" s="97"/>
      <c r="DP42" s="97"/>
      <c r="DQ42" s="97"/>
      <c r="DR42" s="97"/>
      <c r="DS42" s="97"/>
      <c r="DT42" s="97"/>
      <c r="DU42" s="97"/>
      <c r="DV42" s="97"/>
      <c r="DW42" s="97"/>
      <c r="DX42" s="97"/>
      <c r="DY42" s="97"/>
      <c r="DZ42" s="97"/>
      <c r="EA42" s="97"/>
      <c r="EB42" s="97"/>
      <c r="EC42" s="97"/>
      <c r="ED42" s="97"/>
      <c r="EE42" s="97"/>
      <c r="EF42" s="97"/>
      <c r="EG42" s="97"/>
      <c r="EH42" s="97"/>
      <c r="EI42" s="97"/>
      <c r="EJ42" s="97"/>
      <c r="EK42" s="97"/>
      <c r="EL42" s="97"/>
      <c r="EM42" s="97"/>
      <c r="EN42" s="97"/>
      <c r="EO42" s="97"/>
      <c r="EP42" s="97"/>
      <c r="EQ42" s="97"/>
      <c r="ER42" s="97"/>
      <c r="ES42" s="97"/>
      <c r="ET42" s="97"/>
      <c r="EU42" s="97"/>
      <c r="EV42" s="97"/>
      <c r="EW42" s="97"/>
      <c r="EX42" s="97"/>
      <c r="EY42" s="97"/>
      <c r="EZ42" s="97"/>
      <c r="FA42" s="97"/>
      <c r="FB42" s="97"/>
      <c r="FC42" s="97"/>
      <c r="FD42" s="97"/>
      <c r="FE42" s="97"/>
      <c r="FF42" s="97"/>
      <c r="FG42" s="97"/>
      <c r="FH42" s="97"/>
      <c r="FI42" s="97"/>
      <c r="FJ42" s="97"/>
      <c r="FK42" s="97"/>
      <c r="FL42" s="97"/>
      <c r="FM42" s="97"/>
      <c r="FN42" s="97"/>
      <c r="FO42" s="97"/>
      <c r="FP42" s="97"/>
      <c r="FQ42" s="97"/>
      <c r="FR42" s="97"/>
      <c r="FS42" s="97"/>
      <c r="FT42" s="97"/>
      <c r="FU42" s="15" t="s">
        <v>94</v>
      </c>
      <c r="FV42" s="68">
        <v>-8.9999999999999993E-3</v>
      </c>
      <c r="FW42" s="68">
        <v>-6.0000000000000001E-3</v>
      </c>
      <c r="FX42" s="76"/>
      <c r="FY42" s="76"/>
      <c r="FZ42" s="98"/>
      <c r="GA42" s="76"/>
      <c r="GB42" s="76"/>
      <c r="GC42" s="76"/>
      <c r="GD42" s="76"/>
      <c r="GE42" s="76"/>
      <c r="GF42" s="98"/>
      <c r="GG42" s="98"/>
      <c r="GH42" s="98"/>
      <c r="GI42" s="98"/>
      <c r="GJ42" s="98"/>
      <c r="GK42" s="98"/>
      <c r="GL42" s="98"/>
      <c r="GM42" s="98"/>
      <c r="GN42" s="98"/>
      <c r="GO42" s="98"/>
      <c r="GP42" s="98"/>
      <c r="GQ42" s="98"/>
      <c r="GR42" s="98"/>
      <c r="GS42" s="98"/>
      <c r="GT42" s="98"/>
      <c r="GU42" s="98"/>
      <c r="GV42" s="98"/>
      <c r="GW42" s="98"/>
      <c r="GX42" s="98"/>
      <c r="GY42" s="98"/>
      <c r="GZ42" s="106"/>
      <c r="HA42" s="106"/>
      <c r="HB42" s="76"/>
      <c r="HC42" s="15" t="s">
        <v>94</v>
      </c>
      <c r="HD42" s="19">
        <v>-8.0000000000000002E-3</v>
      </c>
      <c r="HE42" s="19">
        <v>-5.0000000000000001E-3</v>
      </c>
      <c r="HF42" s="76"/>
      <c r="HG42" s="76"/>
      <c r="HH42" s="76"/>
      <c r="HI42" s="76"/>
      <c r="HJ42" s="76"/>
      <c r="HK42" s="76"/>
      <c r="HL42" s="76"/>
      <c r="HM42" s="76"/>
      <c r="HN42" s="76"/>
      <c r="HO42" s="76"/>
      <c r="HP42" s="76"/>
      <c r="HQ42" s="76"/>
      <c r="HR42" s="76"/>
      <c r="HS42" s="76"/>
      <c r="HT42" s="76"/>
      <c r="HU42" s="76"/>
      <c r="HV42" s="76"/>
      <c r="HW42" s="76"/>
      <c r="HX42" s="76"/>
      <c r="HY42" s="76"/>
      <c r="HZ42" s="76"/>
    </row>
    <row r="43" spans="1:234" ht="16">
      <c r="A43" s="15" t="s">
        <v>92</v>
      </c>
      <c r="B43" s="64">
        <f>SUM(B40:B42)</f>
        <v>100.15849999999998</v>
      </c>
      <c r="C43" s="99"/>
      <c r="D43" s="76"/>
      <c r="E43" s="76"/>
      <c r="F43" s="76"/>
      <c r="G43" s="76"/>
      <c r="H43" s="76"/>
      <c r="I43" s="76"/>
      <c r="J43" s="76"/>
      <c r="K43" s="76"/>
      <c r="L43" s="76"/>
      <c r="M43" s="15" t="s">
        <v>92</v>
      </c>
      <c r="N43" s="38">
        <f t="shared" si="16"/>
        <v>100.215</v>
      </c>
      <c r="O43" s="38">
        <f>SUM(O40:O42)</f>
        <v>100.328</v>
      </c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15" t="s">
        <v>92</v>
      </c>
      <c r="AA43" s="38">
        <f>SUM(AA40:AA42)</f>
        <v>100.61825000000002</v>
      </c>
      <c r="AB43" s="38">
        <f t="shared" si="19"/>
        <v>99.660000000000011</v>
      </c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15" t="s">
        <v>92</v>
      </c>
      <c r="BB43" s="19">
        <f t="shared" ref="BB43" si="25">BB40+BB41+BB42</f>
        <v>99.279999999999987</v>
      </c>
      <c r="BC43" s="81">
        <f t="shared" si="20"/>
        <v>99.155999999999992</v>
      </c>
      <c r="BD43" s="100"/>
      <c r="BE43" s="100"/>
      <c r="BF43" s="100"/>
      <c r="BG43" s="100"/>
      <c r="BH43" s="100"/>
      <c r="BI43" s="100"/>
      <c r="BJ43" s="100"/>
      <c r="BK43" s="100"/>
      <c r="BL43" s="100"/>
      <c r="BM43" s="100"/>
      <c r="BN43" s="100"/>
      <c r="BO43" s="100"/>
      <c r="BP43" s="100"/>
      <c r="BQ43" s="100"/>
      <c r="BR43" s="100"/>
      <c r="BS43" s="100"/>
      <c r="BT43" s="100"/>
      <c r="BU43" s="100"/>
      <c r="BV43" s="100"/>
      <c r="BW43" s="100"/>
      <c r="BX43" s="100"/>
      <c r="BY43" s="100"/>
      <c r="BZ43" s="100"/>
      <c r="CA43" s="100"/>
      <c r="CB43" s="100"/>
      <c r="CC43" s="100"/>
      <c r="CD43" s="100"/>
      <c r="CE43" s="100"/>
      <c r="CF43" s="100"/>
      <c r="CG43" s="100"/>
      <c r="CH43" s="100"/>
      <c r="CI43" s="100"/>
      <c r="CJ43" s="100"/>
      <c r="CK43" s="100"/>
      <c r="CL43" s="100"/>
      <c r="CM43" s="100"/>
      <c r="CN43" s="100"/>
      <c r="CO43" s="100"/>
      <c r="CP43" s="100"/>
      <c r="CQ43" s="100"/>
      <c r="CR43" s="100"/>
      <c r="CS43" s="100"/>
      <c r="CT43" s="100"/>
      <c r="CU43" s="100"/>
      <c r="CV43" s="100"/>
      <c r="CW43" s="100"/>
      <c r="CX43" s="100"/>
      <c r="CY43" s="100"/>
      <c r="CZ43" s="100"/>
      <c r="DA43" s="100"/>
      <c r="DB43" s="100"/>
      <c r="DC43" s="100"/>
      <c r="DD43" s="100"/>
      <c r="DE43" s="100"/>
      <c r="DF43" s="76"/>
      <c r="DG43" s="15" t="s">
        <v>92</v>
      </c>
      <c r="DH43" s="23">
        <f t="shared" ref="DH43" si="26">DH40+DH41+DH42</f>
        <v>100.13399999999999</v>
      </c>
      <c r="DI43" s="81">
        <f>FS23</f>
        <v>99.033000000000001</v>
      </c>
      <c r="DJ43" s="100"/>
      <c r="DK43" s="100"/>
      <c r="DL43" s="100"/>
      <c r="DM43" s="100"/>
      <c r="DN43" s="100"/>
      <c r="DO43" s="100"/>
      <c r="DP43" s="100"/>
      <c r="DQ43" s="100"/>
      <c r="DR43" s="100"/>
      <c r="DS43" s="100"/>
      <c r="DT43" s="100"/>
      <c r="DU43" s="100"/>
      <c r="DV43" s="100"/>
      <c r="DW43" s="100"/>
      <c r="DX43" s="100"/>
      <c r="DY43" s="100"/>
      <c r="DZ43" s="100"/>
      <c r="EA43" s="100"/>
      <c r="EB43" s="100"/>
      <c r="EC43" s="100"/>
      <c r="ED43" s="100"/>
      <c r="EE43" s="100"/>
      <c r="EF43" s="100"/>
      <c r="EG43" s="100"/>
      <c r="EH43" s="100"/>
      <c r="EI43" s="100"/>
      <c r="EJ43" s="100"/>
      <c r="EK43" s="100"/>
      <c r="EL43" s="100"/>
      <c r="EM43" s="100"/>
      <c r="EN43" s="100"/>
      <c r="EO43" s="100"/>
      <c r="EP43" s="100"/>
      <c r="EQ43" s="100"/>
      <c r="ER43" s="100"/>
      <c r="ES43" s="100"/>
      <c r="ET43" s="100"/>
      <c r="EU43" s="100"/>
      <c r="EV43" s="100"/>
      <c r="EW43" s="100"/>
      <c r="EX43" s="100"/>
      <c r="EY43" s="100"/>
      <c r="EZ43" s="100"/>
      <c r="FA43" s="100"/>
      <c r="FB43" s="100"/>
      <c r="FC43" s="100"/>
      <c r="FD43" s="100"/>
      <c r="FE43" s="100"/>
      <c r="FF43" s="100"/>
      <c r="FG43" s="100"/>
      <c r="FH43" s="100"/>
      <c r="FI43" s="100"/>
      <c r="FJ43" s="100"/>
      <c r="FK43" s="100"/>
      <c r="FL43" s="100"/>
      <c r="FM43" s="100"/>
      <c r="FN43" s="100"/>
      <c r="FO43" s="100"/>
      <c r="FP43" s="100"/>
      <c r="FQ43" s="100"/>
      <c r="FR43" s="100"/>
      <c r="FS43" s="100"/>
      <c r="FT43" s="97"/>
      <c r="FU43" s="15" t="s">
        <v>92</v>
      </c>
      <c r="FV43" s="68">
        <f t="shared" ref="FV43:FW43" si="27">FV40+FV41+FV42</f>
        <v>99.403000000000006</v>
      </c>
      <c r="FW43" s="68">
        <f t="shared" si="27"/>
        <v>98.429000000000002</v>
      </c>
      <c r="FX43" s="76"/>
      <c r="FY43" s="76"/>
      <c r="FZ43" s="102"/>
      <c r="GA43" s="76"/>
      <c r="GB43" s="76"/>
      <c r="GC43" s="76"/>
      <c r="GD43" s="76"/>
      <c r="GE43" s="76"/>
      <c r="GF43" s="102"/>
      <c r="GG43" s="102"/>
      <c r="GH43" s="102"/>
      <c r="GI43" s="102"/>
      <c r="GJ43" s="102"/>
      <c r="GK43" s="102"/>
      <c r="GL43" s="102"/>
      <c r="GM43" s="102"/>
      <c r="GN43" s="102"/>
      <c r="GO43" s="102"/>
      <c r="GP43" s="102"/>
      <c r="GQ43" s="102"/>
      <c r="GR43" s="102"/>
      <c r="GS43" s="102"/>
      <c r="GT43" s="102"/>
      <c r="GU43" s="102"/>
      <c r="GV43" s="102"/>
      <c r="GW43" s="102"/>
      <c r="GX43" s="102"/>
      <c r="GY43" s="102"/>
      <c r="GZ43" s="102"/>
      <c r="HA43" s="102"/>
      <c r="HB43" s="76"/>
      <c r="HC43" s="15" t="s">
        <v>92</v>
      </c>
      <c r="HD43" s="19">
        <f>HD40+HD41+HD42</f>
        <v>99.718000000000004</v>
      </c>
      <c r="HE43" s="19">
        <f>HE40+HE41+HE42</f>
        <v>100.56700000000002</v>
      </c>
      <c r="HF43" s="76"/>
      <c r="HG43" s="76"/>
      <c r="HH43" s="76"/>
      <c r="HI43" s="76"/>
      <c r="HJ43" s="76"/>
      <c r="HK43" s="76"/>
      <c r="HL43" s="76"/>
      <c r="HM43" s="76"/>
      <c r="HN43" s="76"/>
      <c r="HO43" s="76"/>
      <c r="HP43" s="76"/>
      <c r="HQ43" s="76"/>
      <c r="HR43" s="76"/>
      <c r="HS43" s="76"/>
      <c r="HT43" s="76"/>
      <c r="HU43" s="76"/>
      <c r="HV43" s="76"/>
      <c r="HW43" s="76"/>
      <c r="HX43" s="76"/>
      <c r="HY43" s="76"/>
      <c r="HZ43" s="76"/>
    </row>
    <row r="44" spans="1:234" ht="16">
      <c r="A44" s="58"/>
      <c r="B44" s="99"/>
      <c r="C44" s="99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56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0"/>
      <c r="BP44" s="100"/>
      <c r="BQ44" s="100"/>
      <c r="BR44" s="100"/>
      <c r="BS44" s="100"/>
      <c r="BT44" s="100"/>
      <c r="BU44" s="100"/>
      <c r="BV44" s="100"/>
      <c r="BW44" s="100"/>
      <c r="BX44" s="100"/>
      <c r="BY44" s="100"/>
      <c r="BZ44" s="100"/>
      <c r="CA44" s="100"/>
      <c r="CB44" s="100"/>
      <c r="CC44" s="100"/>
      <c r="CD44" s="100"/>
      <c r="CE44" s="100"/>
      <c r="CF44" s="100"/>
      <c r="CG44" s="100"/>
      <c r="CH44" s="100"/>
      <c r="CI44" s="100"/>
      <c r="CJ44" s="100"/>
      <c r="CK44" s="100"/>
      <c r="CL44" s="100"/>
      <c r="CM44" s="100"/>
      <c r="CN44" s="100"/>
      <c r="CO44" s="100"/>
      <c r="CP44" s="100"/>
      <c r="CQ44" s="100"/>
      <c r="CR44" s="100"/>
      <c r="CS44" s="100"/>
      <c r="CT44" s="100"/>
      <c r="CU44" s="100"/>
      <c r="CV44" s="100"/>
      <c r="CW44" s="100"/>
      <c r="CX44" s="100"/>
      <c r="CY44" s="100"/>
      <c r="CZ44" s="100"/>
      <c r="DA44" s="100"/>
      <c r="DB44" s="100"/>
      <c r="DC44" s="100"/>
      <c r="DD44" s="100"/>
      <c r="DE44" s="100"/>
      <c r="DF44" s="76"/>
      <c r="DG44" s="56"/>
      <c r="DH44" s="100"/>
      <c r="DI44" s="100"/>
      <c r="DJ44" s="100"/>
      <c r="DK44" s="100"/>
      <c r="DL44" s="100"/>
      <c r="DM44" s="100"/>
      <c r="DN44" s="100"/>
      <c r="DO44" s="100"/>
      <c r="DP44" s="100"/>
      <c r="DQ44" s="100"/>
      <c r="DR44" s="100"/>
      <c r="DS44" s="100"/>
      <c r="DT44" s="100"/>
      <c r="DU44" s="100"/>
      <c r="DV44" s="100"/>
      <c r="DW44" s="100"/>
      <c r="DX44" s="100"/>
      <c r="DY44" s="100"/>
      <c r="DZ44" s="100"/>
      <c r="EA44" s="100"/>
      <c r="EB44" s="100"/>
      <c r="EC44" s="100"/>
      <c r="ED44" s="100"/>
      <c r="EE44" s="100"/>
      <c r="EF44" s="100"/>
      <c r="EG44" s="100"/>
      <c r="EH44" s="100"/>
      <c r="EI44" s="100"/>
      <c r="EJ44" s="100"/>
      <c r="EK44" s="100"/>
      <c r="EL44" s="100"/>
      <c r="EM44" s="100"/>
      <c r="EN44" s="100"/>
      <c r="EO44" s="100"/>
      <c r="EP44" s="100"/>
      <c r="EQ44" s="100"/>
      <c r="ER44" s="100"/>
      <c r="ES44" s="100"/>
      <c r="ET44" s="100"/>
      <c r="EU44" s="100"/>
      <c r="EV44" s="100"/>
      <c r="EW44" s="100"/>
      <c r="EX44" s="100"/>
      <c r="EY44" s="100"/>
      <c r="EZ44" s="100"/>
      <c r="FA44" s="100"/>
      <c r="FB44" s="100"/>
      <c r="FC44" s="100"/>
      <c r="FD44" s="100"/>
      <c r="FE44" s="100"/>
      <c r="FF44" s="100"/>
      <c r="FG44" s="100"/>
      <c r="FH44" s="100"/>
      <c r="FI44" s="100"/>
      <c r="FJ44" s="100"/>
      <c r="FK44" s="100"/>
      <c r="FL44" s="100"/>
      <c r="FM44" s="100"/>
      <c r="FN44" s="100"/>
      <c r="FO44" s="100"/>
      <c r="FP44" s="100"/>
      <c r="FQ44" s="100"/>
      <c r="FR44" s="100"/>
      <c r="FS44" s="100"/>
      <c r="FT44" s="97"/>
      <c r="FU44" s="76"/>
      <c r="FV44" s="76"/>
      <c r="FW44" s="76"/>
      <c r="FX44" s="76"/>
      <c r="FY44" s="76"/>
      <c r="FZ44" s="102"/>
      <c r="GA44" s="76"/>
      <c r="GB44" s="76"/>
      <c r="GC44" s="76"/>
      <c r="GD44" s="76"/>
      <c r="GE44" s="76"/>
      <c r="GF44" s="102"/>
      <c r="GG44" s="102"/>
      <c r="GH44" s="102"/>
      <c r="GI44" s="102"/>
      <c r="GJ44" s="102"/>
      <c r="GK44" s="102"/>
      <c r="GL44" s="102"/>
      <c r="GM44" s="102"/>
      <c r="GN44" s="102"/>
      <c r="GO44" s="102"/>
      <c r="GP44" s="102"/>
      <c r="GQ44" s="102"/>
      <c r="GR44" s="102"/>
      <c r="GS44" s="102"/>
      <c r="GT44" s="102"/>
      <c r="GU44" s="102"/>
      <c r="GV44" s="102"/>
      <c r="GW44" s="102"/>
      <c r="GX44" s="102"/>
      <c r="GY44" s="102"/>
      <c r="GZ44" s="102"/>
      <c r="HA44" s="102"/>
      <c r="HB44" s="76"/>
      <c r="HC44" s="76"/>
      <c r="HD44" s="76"/>
      <c r="HE44" s="76"/>
      <c r="HF44" s="76"/>
      <c r="HG44" s="76"/>
      <c r="HH44" s="76"/>
      <c r="HI44" s="76"/>
      <c r="HJ44" s="76"/>
      <c r="HK44" s="76"/>
      <c r="HL44" s="76"/>
      <c r="HM44" s="76"/>
      <c r="HN44" s="76"/>
      <c r="HO44" s="76"/>
      <c r="HP44" s="76"/>
      <c r="HQ44" s="76"/>
      <c r="HR44" s="76"/>
      <c r="HS44" s="76"/>
      <c r="HT44" s="76"/>
      <c r="HU44" s="76"/>
      <c r="HV44" s="76"/>
      <c r="HW44" s="76"/>
      <c r="HX44" s="76"/>
      <c r="HY44" s="76"/>
      <c r="HZ44" s="76"/>
    </row>
    <row r="45" spans="1:234" ht="16.5" customHeight="1">
      <c r="A45" s="13" t="s">
        <v>95</v>
      </c>
      <c r="B45" s="120" t="s">
        <v>96</v>
      </c>
      <c r="C45" s="121"/>
      <c r="D45" s="76"/>
      <c r="E45" s="76"/>
      <c r="F45" s="76"/>
      <c r="G45" s="76"/>
      <c r="H45" s="76"/>
      <c r="I45" s="76"/>
      <c r="J45" s="76"/>
      <c r="K45" s="76"/>
      <c r="L45" s="76"/>
      <c r="M45" s="13" t="s">
        <v>97</v>
      </c>
      <c r="N45" s="120" t="s">
        <v>83</v>
      </c>
      <c r="O45" s="121"/>
      <c r="P45" s="124" t="s">
        <v>85</v>
      </c>
      <c r="Q45" s="125"/>
      <c r="R45" s="76"/>
      <c r="S45" s="76"/>
      <c r="T45" s="76"/>
      <c r="U45" s="76"/>
      <c r="V45" s="76"/>
      <c r="W45" s="76"/>
      <c r="X45" s="76"/>
      <c r="Y45" s="76"/>
      <c r="Z45" s="15" t="s">
        <v>111</v>
      </c>
      <c r="AA45" s="120" t="s">
        <v>83</v>
      </c>
      <c r="AB45" s="121"/>
      <c r="AC45" s="120" t="s">
        <v>85</v>
      </c>
      <c r="AD45" s="121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15" t="s">
        <v>112</v>
      </c>
      <c r="BB45" s="120" t="s">
        <v>83</v>
      </c>
      <c r="BC45" s="121"/>
      <c r="BD45" s="120" t="s">
        <v>85</v>
      </c>
      <c r="BE45" s="121"/>
      <c r="BF45" s="100"/>
      <c r="BG45" s="100"/>
      <c r="BH45" s="100"/>
      <c r="BI45" s="100"/>
      <c r="BJ45" s="100"/>
      <c r="BK45" s="100"/>
      <c r="BL45" s="100"/>
      <c r="BM45" s="100"/>
      <c r="BN45" s="100"/>
      <c r="BO45" s="100"/>
      <c r="BP45" s="100"/>
      <c r="BQ45" s="100"/>
      <c r="BR45" s="100"/>
      <c r="BS45" s="100"/>
      <c r="BT45" s="100"/>
      <c r="BU45" s="100"/>
      <c r="BV45" s="100"/>
      <c r="BW45" s="100"/>
      <c r="BX45" s="100"/>
      <c r="BY45" s="100"/>
      <c r="BZ45" s="100"/>
      <c r="CA45" s="100"/>
      <c r="CB45" s="100"/>
      <c r="CC45" s="100"/>
      <c r="CD45" s="100"/>
      <c r="CE45" s="100"/>
      <c r="CF45" s="100"/>
      <c r="CG45" s="100"/>
      <c r="CH45" s="100"/>
      <c r="CI45" s="100"/>
      <c r="CJ45" s="100"/>
      <c r="CK45" s="100"/>
      <c r="CL45" s="100"/>
      <c r="CM45" s="100"/>
      <c r="CN45" s="100"/>
      <c r="CO45" s="100"/>
      <c r="CP45" s="100"/>
      <c r="CQ45" s="100"/>
      <c r="CR45" s="100"/>
      <c r="CS45" s="100"/>
      <c r="CT45" s="100"/>
      <c r="CU45" s="100"/>
      <c r="CV45" s="100"/>
      <c r="CW45" s="100"/>
      <c r="CX45" s="100"/>
      <c r="CY45" s="100"/>
      <c r="CZ45" s="100"/>
      <c r="DA45" s="100"/>
      <c r="DB45" s="100"/>
      <c r="DC45" s="100"/>
      <c r="DD45" s="100"/>
      <c r="DE45" s="100"/>
      <c r="DF45" s="76"/>
      <c r="DG45" s="18" t="s">
        <v>113</v>
      </c>
      <c r="DH45" s="120" t="s">
        <v>83</v>
      </c>
      <c r="DI45" s="121"/>
      <c r="DJ45" s="124" t="s">
        <v>85</v>
      </c>
      <c r="DK45" s="125"/>
      <c r="DL45" s="100"/>
      <c r="DM45" s="100"/>
      <c r="DN45" s="100"/>
      <c r="DO45" s="100"/>
      <c r="DP45" s="100"/>
      <c r="DQ45" s="100"/>
      <c r="DR45" s="100"/>
      <c r="DS45" s="100"/>
      <c r="DT45" s="100"/>
      <c r="DU45" s="100"/>
      <c r="DV45" s="100"/>
      <c r="DW45" s="100"/>
      <c r="DX45" s="100"/>
      <c r="DY45" s="100"/>
      <c r="DZ45" s="100"/>
      <c r="EA45" s="100"/>
      <c r="EB45" s="100"/>
      <c r="EC45" s="100"/>
      <c r="ED45" s="100"/>
      <c r="EE45" s="100"/>
      <c r="EF45" s="100"/>
      <c r="EG45" s="100"/>
      <c r="EH45" s="100"/>
      <c r="EI45" s="100"/>
      <c r="EJ45" s="100"/>
      <c r="EK45" s="100"/>
      <c r="EL45" s="100"/>
      <c r="EM45" s="100"/>
      <c r="EN45" s="100"/>
      <c r="EO45" s="100"/>
      <c r="EP45" s="100"/>
      <c r="EQ45" s="100"/>
      <c r="ER45" s="100"/>
      <c r="ES45" s="100"/>
      <c r="ET45" s="100"/>
      <c r="EU45" s="100"/>
      <c r="EV45" s="100"/>
      <c r="EW45" s="100"/>
      <c r="EX45" s="100"/>
      <c r="EY45" s="100"/>
      <c r="EZ45" s="100"/>
      <c r="FA45" s="100"/>
      <c r="FB45" s="100"/>
      <c r="FC45" s="100"/>
      <c r="FD45" s="100"/>
      <c r="FE45" s="100"/>
      <c r="FF45" s="100"/>
      <c r="FG45" s="100"/>
      <c r="FH45" s="100"/>
      <c r="FI45" s="100"/>
      <c r="FJ45" s="100"/>
      <c r="FK45" s="100"/>
      <c r="FL45" s="100"/>
      <c r="FM45" s="100"/>
      <c r="FN45" s="100"/>
      <c r="FO45" s="100"/>
      <c r="FP45" s="100"/>
      <c r="FQ45" s="100"/>
      <c r="FR45" s="100"/>
      <c r="FS45" s="100"/>
      <c r="FT45" s="97"/>
      <c r="FU45" s="74" t="s">
        <v>114</v>
      </c>
      <c r="FV45" s="122" t="s">
        <v>115</v>
      </c>
      <c r="FW45" s="123"/>
      <c r="FX45" s="122" t="s">
        <v>116</v>
      </c>
      <c r="FY45" s="123"/>
      <c r="FZ45" s="102"/>
      <c r="GA45" s="76"/>
      <c r="GB45" s="76"/>
      <c r="GC45" s="76"/>
      <c r="GD45" s="76"/>
      <c r="GE45" s="76"/>
      <c r="GF45" s="102"/>
      <c r="GG45" s="102"/>
      <c r="GH45" s="102"/>
      <c r="GI45" s="102"/>
      <c r="GJ45" s="102"/>
      <c r="GK45" s="102"/>
      <c r="GL45" s="102"/>
      <c r="GM45" s="102"/>
      <c r="GN45" s="102"/>
      <c r="GO45" s="102"/>
      <c r="GP45" s="102"/>
      <c r="GQ45" s="102"/>
      <c r="GR45" s="102"/>
      <c r="GS45" s="102"/>
      <c r="GT45" s="102"/>
      <c r="GU45" s="102"/>
      <c r="GV45" s="102"/>
      <c r="GW45" s="102"/>
      <c r="GX45" s="102"/>
      <c r="GY45" s="102"/>
      <c r="GZ45" s="102"/>
      <c r="HA45" s="102"/>
      <c r="HB45" s="76"/>
      <c r="HC45" s="82" t="s">
        <v>117</v>
      </c>
      <c r="HD45" s="83" t="s">
        <v>118</v>
      </c>
      <c r="HE45" s="84"/>
      <c r="HF45" s="85" t="s">
        <v>119</v>
      </c>
      <c r="HG45" s="86"/>
      <c r="HH45" s="76"/>
      <c r="HI45" s="76"/>
      <c r="HJ45" s="76"/>
      <c r="HK45" s="76"/>
      <c r="HL45" s="76"/>
      <c r="HM45" s="76"/>
      <c r="HN45" s="76"/>
      <c r="HO45" s="76"/>
      <c r="HP45" s="76"/>
      <c r="HQ45" s="76"/>
      <c r="HR45" s="76"/>
      <c r="HS45" s="76"/>
      <c r="HT45" s="76"/>
      <c r="HU45" s="76"/>
      <c r="HV45" s="76"/>
      <c r="HW45" s="76"/>
      <c r="HX45" s="76"/>
      <c r="HY45" s="76"/>
      <c r="HZ45" s="76"/>
    </row>
    <row r="46" spans="1:234" ht="16.5" customHeight="1">
      <c r="A46" s="92"/>
      <c r="B46" s="107" t="s">
        <v>55</v>
      </c>
      <c r="C46" s="107" t="s">
        <v>56</v>
      </c>
      <c r="D46" s="76"/>
      <c r="E46" s="76"/>
      <c r="F46" s="76"/>
      <c r="G46" s="76"/>
      <c r="H46" s="76"/>
      <c r="I46" s="76"/>
      <c r="J46" s="76"/>
      <c r="K46" s="76"/>
      <c r="L46" s="76"/>
      <c r="M46" s="92"/>
      <c r="N46" s="107" t="s">
        <v>55</v>
      </c>
      <c r="O46" s="107" t="s">
        <v>56</v>
      </c>
      <c r="P46" s="107" t="s">
        <v>55</v>
      </c>
      <c r="Q46" s="107" t="s">
        <v>56</v>
      </c>
      <c r="R46" s="76"/>
      <c r="S46" s="76"/>
      <c r="T46" s="76"/>
      <c r="U46" s="76"/>
      <c r="V46" s="76"/>
      <c r="W46" s="76"/>
      <c r="X46" s="76"/>
      <c r="Y46" s="76"/>
      <c r="Z46" s="92"/>
      <c r="AA46" s="107" t="s">
        <v>55</v>
      </c>
      <c r="AB46" s="107" t="s">
        <v>56</v>
      </c>
      <c r="AC46" s="107" t="s">
        <v>55</v>
      </c>
      <c r="AD46" s="107" t="s">
        <v>56</v>
      </c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92"/>
      <c r="BB46" s="107" t="s">
        <v>55</v>
      </c>
      <c r="BC46" s="107" t="s">
        <v>56</v>
      </c>
      <c r="BD46" s="107" t="s">
        <v>55</v>
      </c>
      <c r="BE46" s="107" t="s">
        <v>56</v>
      </c>
      <c r="BF46" s="97"/>
      <c r="BG46" s="97"/>
      <c r="BH46" s="97"/>
      <c r="BI46" s="97"/>
      <c r="BJ46" s="97"/>
      <c r="BK46" s="97"/>
      <c r="BL46" s="97"/>
      <c r="BM46" s="97"/>
      <c r="BN46" s="97"/>
      <c r="BO46" s="97"/>
      <c r="BP46" s="97"/>
      <c r="BQ46" s="97"/>
      <c r="BR46" s="97"/>
      <c r="BS46" s="97"/>
      <c r="BT46" s="97"/>
      <c r="BU46" s="97"/>
      <c r="BV46" s="97"/>
      <c r="BW46" s="97"/>
      <c r="BX46" s="97"/>
      <c r="BY46" s="97"/>
      <c r="BZ46" s="97"/>
      <c r="CA46" s="97"/>
      <c r="CB46" s="97"/>
      <c r="CC46" s="97"/>
      <c r="CD46" s="97"/>
      <c r="CE46" s="97"/>
      <c r="CF46" s="97"/>
      <c r="CG46" s="97"/>
      <c r="CH46" s="97"/>
      <c r="CI46" s="97"/>
      <c r="CJ46" s="97"/>
      <c r="CK46" s="97"/>
      <c r="CL46" s="97"/>
      <c r="CM46" s="97"/>
      <c r="CN46" s="97"/>
      <c r="CO46" s="97"/>
      <c r="CP46" s="97"/>
      <c r="CQ46" s="97"/>
      <c r="CR46" s="97"/>
      <c r="CS46" s="97"/>
      <c r="CT46" s="97"/>
      <c r="CU46" s="97"/>
      <c r="CV46" s="97"/>
      <c r="CW46" s="97"/>
      <c r="CX46" s="97"/>
      <c r="CY46" s="97"/>
      <c r="CZ46" s="97"/>
      <c r="DA46" s="97"/>
      <c r="DB46" s="97"/>
      <c r="DC46" s="97"/>
      <c r="DD46" s="97"/>
      <c r="DE46" s="97"/>
      <c r="DF46" s="76"/>
      <c r="DG46" s="92"/>
      <c r="DH46" s="107" t="s">
        <v>55</v>
      </c>
      <c r="DI46" s="107" t="s">
        <v>56</v>
      </c>
      <c r="DJ46" s="107" t="s">
        <v>55</v>
      </c>
      <c r="DK46" s="107" t="s">
        <v>56</v>
      </c>
      <c r="DL46" s="100"/>
      <c r="DM46" s="100"/>
      <c r="DN46" s="100"/>
      <c r="DO46" s="100"/>
      <c r="DP46" s="100"/>
      <c r="DQ46" s="100"/>
      <c r="DR46" s="100"/>
      <c r="DS46" s="100"/>
      <c r="DT46" s="100"/>
      <c r="DU46" s="100"/>
      <c r="DV46" s="100"/>
      <c r="DW46" s="100"/>
      <c r="DX46" s="100"/>
      <c r="DY46" s="100"/>
      <c r="DZ46" s="100"/>
      <c r="EA46" s="100"/>
      <c r="EB46" s="100"/>
      <c r="EC46" s="100"/>
      <c r="ED46" s="100"/>
      <c r="EE46" s="100"/>
      <c r="EF46" s="100"/>
      <c r="EG46" s="100"/>
      <c r="EH46" s="100"/>
      <c r="EI46" s="100"/>
      <c r="EJ46" s="100"/>
      <c r="EK46" s="100"/>
      <c r="EL46" s="100"/>
      <c r="EM46" s="100"/>
      <c r="EN46" s="100"/>
      <c r="EO46" s="100"/>
      <c r="EP46" s="100"/>
      <c r="EQ46" s="100"/>
      <c r="ER46" s="100"/>
      <c r="ES46" s="100"/>
      <c r="ET46" s="100"/>
      <c r="EU46" s="100"/>
      <c r="EV46" s="100"/>
      <c r="EW46" s="100"/>
      <c r="EX46" s="100"/>
      <c r="EY46" s="100"/>
      <c r="EZ46" s="100"/>
      <c r="FA46" s="100"/>
      <c r="FB46" s="100"/>
      <c r="FC46" s="100"/>
      <c r="FD46" s="100"/>
      <c r="FE46" s="100"/>
      <c r="FF46" s="100"/>
      <c r="FG46" s="100"/>
      <c r="FH46" s="100"/>
      <c r="FI46" s="100"/>
      <c r="FJ46" s="100"/>
      <c r="FK46" s="100"/>
      <c r="FL46" s="100"/>
      <c r="FM46" s="100"/>
      <c r="FN46" s="100"/>
      <c r="FO46" s="100"/>
      <c r="FP46" s="100"/>
      <c r="FQ46" s="100"/>
      <c r="FR46" s="100"/>
      <c r="FS46" s="100"/>
      <c r="FT46" s="97"/>
      <c r="FU46" s="14"/>
      <c r="FV46" s="14" t="s">
        <v>55</v>
      </c>
      <c r="FW46" s="14" t="s">
        <v>56</v>
      </c>
      <c r="FX46" s="14" t="s">
        <v>55</v>
      </c>
      <c r="FY46" s="14" t="s">
        <v>56</v>
      </c>
      <c r="FZ46" s="102"/>
      <c r="GA46" s="76"/>
      <c r="GB46" s="76"/>
      <c r="GC46" s="76"/>
      <c r="GD46" s="76"/>
      <c r="GE46" s="76"/>
      <c r="GF46" s="102"/>
      <c r="GG46" s="102"/>
      <c r="GH46" s="102"/>
      <c r="GI46" s="102"/>
      <c r="GJ46" s="102"/>
      <c r="GK46" s="102"/>
      <c r="GL46" s="102"/>
      <c r="GM46" s="102"/>
      <c r="GN46" s="102"/>
      <c r="GO46" s="102"/>
      <c r="GP46" s="102"/>
      <c r="GQ46" s="102"/>
      <c r="GR46" s="102"/>
      <c r="GS46" s="102"/>
      <c r="GT46" s="102"/>
      <c r="GU46" s="102"/>
      <c r="GV46" s="102"/>
      <c r="GW46" s="102"/>
      <c r="GX46" s="102"/>
      <c r="GY46" s="102"/>
      <c r="GZ46" s="102"/>
      <c r="HA46" s="102"/>
      <c r="HB46" s="76"/>
      <c r="HC46" s="87"/>
      <c r="HD46" s="88" t="s">
        <v>55</v>
      </c>
      <c r="HE46" s="88" t="s">
        <v>56</v>
      </c>
      <c r="HF46" s="87" t="s">
        <v>55</v>
      </c>
      <c r="HG46" s="89" t="s">
        <v>56</v>
      </c>
      <c r="HH46" s="76"/>
      <c r="HI46" s="76"/>
      <c r="HJ46" s="76"/>
      <c r="HK46" s="76"/>
      <c r="HL46" s="76"/>
      <c r="HM46" s="76"/>
      <c r="HN46" s="76"/>
      <c r="HO46" s="76"/>
      <c r="HP46" s="76"/>
      <c r="HQ46" s="76"/>
      <c r="HR46" s="76"/>
      <c r="HS46" s="76"/>
      <c r="HT46" s="76"/>
      <c r="HU46" s="76"/>
      <c r="HV46" s="76"/>
      <c r="HW46" s="76"/>
      <c r="HX46" s="76"/>
      <c r="HY46" s="76"/>
      <c r="HZ46" s="76"/>
    </row>
    <row r="47" spans="1:234" ht="16.5" customHeight="1">
      <c r="A47" s="70" t="s">
        <v>120</v>
      </c>
      <c r="B47" s="65">
        <v>6.4241000000000001</v>
      </c>
      <c r="C47" s="65">
        <v>6.4191000000000003</v>
      </c>
      <c r="D47" s="76"/>
      <c r="E47" s="76"/>
      <c r="F47" s="76"/>
      <c r="G47" s="76"/>
      <c r="H47" s="76"/>
      <c r="I47" s="76"/>
      <c r="J47" s="76"/>
      <c r="K47" s="76"/>
      <c r="L47" s="76"/>
      <c r="M47" s="70" t="s">
        <v>120</v>
      </c>
      <c r="N47" s="65">
        <v>6.4287000000000001</v>
      </c>
      <c r="O47" s="65">
        <v>6.4227999999999996</v>
      </c>
      <c r="P47" s="65">
        <v>6.3623000000000003</v>
      </c>
      <c r="Q47" s="65">
        <v>6.3555000000000001</v>
      </c>
      <c r="R47" s="76"/>
      <c r="S47" s="76"/>
      <c r="T47" s="76"/>
      <c r="U47" s="76"/>
      <c r="V47" s="76"/>
      <c r="W47" s="76"/>
      <c r="X47" s="76"/>
      <c r="Y47" s="76"/>
      <c r="Z47" s="70" t="s">
        <v>120</v>
      </c>
      <c r="AA47" s="65">
        <v>6.3855000000000004</v>
      </c>
      <c r="AB47" s="65">
        <v>6.3845999999999998</v>
      </c>
      <c r="AC47" s="65">
        <v>6.3013000000000003</v>
      </c>
      <c r="AD47" s="65">
        <v>6.3045</v>
      </c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0" t="s">
        <v>120</v>
      </c>
      <c r="BB47" s="65">
        <v>6.4006999999999996</v>
      </c>
      <c r="BC47" s="65">
        <v>6.4287000000000001</v>
      </c>
      <c r="BD47" s="65">
        <v>6.3087</v>
      </c>
      <c r="BE47" s="65">
        <v>6.3307000000000002</v>
      </c>
      <c r="BF47" s="100"/>
      <c r="BG47" s="100"/>
      <c r="BH47" s="100"/>
      <c r="BI47" s="100"/>
      <c r="BJ47" s="100"/>
      <c r="BK47" s="100"/>
      <c r="BL47" s="100"/>
      <c r="BM47" s="100"/>
      <c r="BN47" s="100"/>
      <c r="BO47" s="100"/>
      <c r="BP47" s="100"/>
      <c r="BQ47" s="100"/>
      <c r="BR47" s="100"/>
      <c r="BS47" s="100"/>
      <c r="BT47" s="100"/>
      <c r="BU47" s="100"/>
      <c r="BV47" s="100"/>
      <c r="BW47" s="100"/>
      <c r="BX47" s="100"/>
      <c r="BY47" s="100"/>
      <c r="BZ47" s="100"/>
      <c r="CA47" s="100"/>
      <c r="CB47" s="100"/>
      <c r="CC47" s="100"/>
      <c r="CD47" s="100"/>
      <c r="CE47" s="100"/>
      <c r="CF47" s="100"/>
      <c r="CG47" s="100"/>
      <c r="CH47" s="100"/>
      <c r="CI47" s="100"/>
      <c r="CJ47" s="100"/>
      <c r="CK47" s="100"/>
      <c r="CL47" s="100"/>
      <c r="CM47" s="100"/>
      <c r="CN47" s="100"/>
      <c r="CO47" s="100"/>
      <c r="CP47" s="100"/>
      <c r="CQ47" s="100"/>
      <c r="CR47" s="100"/>
      <c r="CS47" s="100"/>
      <c r="CT47" s="100"/>
      <c r="CU47" s="100"/>
      <c r="CV47" s="100"/>
      <c r="CW47" s="100"/>
      <c r="CX47" s="100"/>
      <c r="CY47" s="100"/>
      <c r="CZ47" s="100"/>
      <c r="DA47" s="100"/>
      <c r="DB47" s="100"/>
      <c r="DC47" s="100"/>
      <c r="DD47" s="100"/>
      <c r="DE47" s="100"/>
      <c r="DF47" s="76"/>
      <c r="DG47" s="70" t="s">
        <v>120</v>
      </c>
      <c r="DH47" s="65">
        <v>6.3907999999999996</v>
      </c>
      <c r="DI47" s="65">
        <v>6.4218999999999999</v>
      </c>
      <c r="DJ47" s="65">
        <v>6.3213999999999997</v>
      </c>
      <c r="DK47" s="65">
        <v>6.3597000000000001</v>
      </c>
      <c r="DL47" s="97"/>
      <c r="DM47" s="97"/>
      <c r="DN47" s="97"/>
      <c r="DO47" s="97"/>
      <c r="DP47" s="97"/>
      <c r="DQ47" s="97"/>
      <c r="DR47" s="97"/>
      <c r="DS47" s="97"/>
      <c r="DT47" s="100"/>
      <c r="DU47" s="97"/>
      <c r="DV47" s="97"/>
      <c r="DW47" s="97"/>
      <c r="DX47" s="97"/>
      <c r="DY47" s="97"/>
      <c r="DZ47" s="97"/>
      <c r="EA47" s="97"/>
      <c r="EB47" s="97"/>
      <c r="EC47" s="97"/>
      <c r="ED47" s="97"/>
      <c r="EE47" s="97"/>
      <c r="EF47" s="97"/>
      <c r="EG47" s="97"/>
      <c r="EH47" s="97"/>
      <c r="EI47" s="97"/>
      <c r="EJ47" s="97"/>
      <c r="EK47" s="97"/>
      <c r="EL47" s="97"/>
      <c r="EM47" s="97"/>
      <c r="EN47" s="97"/>
      <c r="EO47" s="97"/>
      <c r="EP47" s="97"/>
      <c r="EQ47" s="97"/>
      <c r="ER47" s="97"/>
      <c r="ES47" s="97"/>
      <c r="ET47" s="97"/>
      <c r="EU47" s="97"/>
      <c r="EV47" s="97"/>
      <c r="EW47" s="97"/>
      <c r="EX47" s="97"/>
      <c r="EY47" s="97"/>
      <c r="EZ47" s="97"/>
      <c r="FA47" s="97"/>
      <c r="FB47" s="97"/>
      <c r="FC47" s="97"/>
      <c r="FD47" s="97"/>
      <c r="FE47" s="97"/>
      <c r="FF47" s="97"/>
      <c r="FG47" s="97"/>
      <c r="FH47" s="97"/>
      <c r="FI47" s="97"/>
      <c r="FJ47" s="97"/>
      <c r="FK47" s="97"/>
      <c r="FL47" s="97"/>
      <c r="FM47" s="97"/>
      <c r="FN47" s="97"/>
      <c r="FO47" s="97"/>
      <c r="FP47" s="97"/>
      <c r="FQ47" s="97"/>
      <c r="FR47" s="97"/>
      <c r="FS47" s="97"/>
      <c r="FT47" s="97"/>
      <c r="FU47" s="14" t="s">
        <v>121</v>
      </c>
      <c r="FV47" s="71">
        <v>6.4043999999999999</v>
      </c>
      <c r="FW47" s="71">
        <v>6.4016999999999999</v>
      </c>
      <c r="FX47" s="71">
        <v>6.4078999999999997</v>
      </c>
      <c r="FY47" s="71">
        <v>6.4592999999999998</v>
      </c>
      <c r="FZ47" s="109"/>
      <c r="GA47" s="76"/>
      <c r="GB47" s="76"/>
      <c r="GC47" s="76"/>
      <c r="GD47" s="76"/>
      <c r="GE47" s="76"/>
      <c r="GF47" s="106"/>
      <c r="GG47" s="106"/>
      <c r="GH47" s="106"/>
      <c r="GI47" s="106"/>
      <c r="GJ47" s="106"/>
      <c r="GK47" s="106"/>
      <c r="GL47" s="106"/>
      <c r="GM47" s="106"/>
      <c r="GN47" s="106"/>
      <c r="GO47" s="106"/>
      <c r="GP47" s="106"/>
      <c r="GQ47" s="106"/>
      <c r="GR47" s="106"/>
      <c r="GS47" s="106"/>
      <c r="GT47" s="106"/>
      <c r="GU47" s="106"/>
      <c r="GV47" s="106"/>
      <c r="GW47" s="106"/>
      <c r="GX47" s="106"/>
      <c r="GY47" s="106"/>
      <c r="GZ47" s="106"/>
      <c r="HA47" s="106"/>
      <c r="HB47" s="76"/>
      <c r="HC47" s="70" t="s">
        <v>120</v>
      </c>
      <c r="HD47" s="71">
        <v>6.2893999999999997</v>
      </c>
      <c r="HE47" s="71">
        <v>6.3083999999999998</v>
      </c>
      <c r="HF47" s="71">
        <v>6.2807000000000004</v>
      </c>
      <c r="HG47" s="71">
        <v>6.3014999999999999</v>
      </c>
      <c r="HH47" s="110"/>
      <c r="HI47" s="76"/>
      <c r="HJ47" s="76"/>
      <c r="HK47" s="76"/>
      <c r="HL47" s="76"/>
      <c r="HM47" s="76"/>
      <c r="HN47" s="76"/>
      <c r="HO47" s="76"/>
      <c r="HP47" s="76"/>
      <c r="HQ47" s="76"/>
      <c r="HR47" s="76"/>
      <c r="HS47" s="76"/>
      <c r="HT47" s="76"/>
      <c r="HU47" s="76"/>
      <c r="HV47" s="76"/>
      <c r="HW47" s="76"/>
      <c r="HX47" s="76"/>
      <c r="HY47" s="76"/>
      <c r="HZ47" s="76"/>
    </row>
    <row r="48" spans="1:234" ht="16">
      <c r="A48" s="70" t="s">
        <v>122</v>
      </c>
      <c r="B48" s="65">
        <v>1.5759000000000001</v>
      </c>
      <c r="C48" s="65">
        <v>1.5809</v>
      </c>
      <c r="D48" s="76"/>
      <c r="E48" s="76"/>
      <c r="F48" s="76"/>
      <c r="G48" s="76"/>
      <c r="H48" s="76"/>
      <c r="I48" s="76"/>
      <c r="J48" s="76"/>
      <c r="K48" s="76"/>
      <c r="L48" s="76"/>
      <c r="M48" s="70" t="s">
        <v>122</v>
      </c>
      <c r="N48" s="65">
        <v>1.5712999999999999</v>
      </c>
      <c r="O48" s="65">
        <v>1.5771999999999999</v>
      </c>
      <c r="P48" s="65">
        <v>1.6376999999999999</v>
      </c>
      <c r="Q48" s="65">
        <v>1.6445000000000001</v>
      </c>
      <c r="R48" s="76"/>
      <c r="S48" s="76"/>
      <c r="T48" s="76"/>
      <c r="U48" s="76"/>
      <c r="V48" s="76"/>
      <c r="W48" s="76"/>
      <c r="X48" s="76"/>
      <c r="Y48" s="76"/>
      <c r="Z48" s="70" t="s">
        <v>122</v>
      </c>
      <c r="AA48" s="65">
        <v>1.6145</v>
      </c>
      <c r="AB48" s="65">
        <v>1.6153999999999999</v>
      </c>
      <c r="AC48" s="65">
        <v>1.6987000000000001</v>
      </c>
      <c r="AD48" s="65">
        <v>1.6955</v>
      </c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0" t="s">
        <v>122</v>
      </c>
      <c r="BB48" s="65">
        <v>1.5992999999999999</v>
      </c>
      <c r="BC48" s="65">
        <v>1.5712999999999999</v>
      </c>
      <c r="BD48" s="65">
        <v>1.6913</v>
      </c>
      <c r="BE48" s="65">
        <v>1.6693</v>
      </c>
      <c r="BF48" s="100"/>
      <c r="BG48" s="100"/>
      <c r="BH48" s="100"/>
      <c r="BI48" s="100"/>
      <c r="BJ48" s="100"/>
      <c r="BK48" s="100"/>
      <c r="BL48" s="100"/>
      <c r="BM48" s="100"/>
      <c r="BN48" s="100"/>
      <c r="BO48" s="100"/>
      <c r="BP48" s="100"/>
      <c r="BQ48" s="100"/>
      <c r="BR48" s="100"/>
      <c r="BS48" s="100"/>
      <c r="BT48" s="100"/>
      <c r="BU48" s="100"/>
      <c r="BV48" s="100"/>
      <c r="BW48" s="100"/>
      <c r="BX48" s="100"/>
      <c r="BY48" s="100"/>
      <c r="BZ48" s="100"/>
      <c r="CA48" s="100"/>
      <c r="CB48" s="100"/>
      <c r="CC48" s="100"/>
      <c r="CD48" s="100"/>
      <c r="CE48" s="100"/>
      <c r="CF48" s="100"/>
      <c r="CG48" s="100"/>
      <c r="CH48" s="100"/>
      <c r="CI48" s="100"/>
      <c r="CJ48" s="100"/>
      <c r="CK48" s="100"/>
      <c r="CL48" s="100"/>
      <c r="CM48" s="100"/>
      <c r="CN48" s="100"/>
      <c r="CO48" s="100"/>
      <c r="CP48" s="100"/>
      <c r="CQ48" s="100"/>
      <c r="CR48" s="100"/>
      <c r="CS48" s="100"/>
      <c r="CT48" s="100"/>
      <c r="CU48" s="100"/>
      <c r="CV48" s="100"/>
      <c r="CW48" s="100"/>
      <c r="CX48" s="100"/>
      <c r="CY48" s="100"/>
      <c r="CZ48" s="100"/>
      <c r="DA48" s="100"/>
      <c r="DB48" s="100"/>
      <c r="DC48" s="100"/>
      <c r="DD48" s="100"/>
      <c r="DE48" s="100"/>
      <c r="DF48" s="76"/>
      <c r="DG48" s="70" t="s">
        <v>122</v>
      </c>
      <c r="DH48" s="65">
        <v>1.6092</v>
      </c>
      <c r="DI48" s="65">
        <v>1.5781000000000001</v>
      </c>
      <c r="DJ48" s="65">
        <v>1.6786000000000001</v>
      </c>
      <c r="DK48" s="65">
        <v>1.6403000000000001</v>
      </c>
      <c r="DL48" s="76"/>
      <c r="DM48" s="76"/>
      <c r="DN48" s="76"/>
      <c r="DO48" s="76"/>
      <c r="DP48" s="76"/>
      <c r="DQ48" s="76"/>
      <c r="DR48" s="76"/>
      <c r="DS48" s="76"/>
      <c r="DT48" s="108"/>
      <c r="DU48" s="76"/>
      <c r="DV48" s="76"/>
      <c r="DW48" s="76"/>
      <c r="DX48" s="76"/>
      <c r="DY48" s="76"/>
      <c r="DZ48" s="76"/>
      <c r="EA48" s="76"/>
      <c r="EB48" s="76"/>
      <c r="EC48" s="76"/>
      <c r="ED48" s="76"/>
      <c r="EE48" s="76"/>
      <c r="EF48" s="76"/>
      <c r="EG48" s="76"/>
      <c r="EH48" s="76"/>
      <c r="EI48" s="76"/>
      <c r="EJ48" s="76"/>
      <c r="EK48" s="76"/>
      <c r="EL48" s="76"/>
      <c r="EM48" s="76"/>
      <c r="EN48" s="76"/>
      <c r="EO48" s="76"/>
      <c r="EP48" s="76"/>
      <c r="EQ48" s="76"/>
      <c r="ER48" s="76"/>
      <c r="ES48" s="76"/>
      <c r="ET48" s="76"/>
      <c r="EU48" s="76"/>
      <c r="EV48" s="76"/>
      <c r="EW48" s="76"/>
      <c r="EX48" s="76"/>
      <c r="EY48" s="76"/>
      <c r="EZ48" s="76"/>
      <c r="FA48" s="76"/>
      <c r="FB48" s="76"/>
      <c r="FC48" s="76"/>
      <c r="FD48" s="76"/>
      <c r="FE48" s="76"/>
      <c r="FF48" s="76"/>
      <c r="FG48" s="76"/>
      <c r="FH48" s="76"/>
      <c r="FI48" s="76"/>
      <c r="FJ48" s="76"/>
      <c r="FK48" s="76"/>
      <c r="FL48" s="76"/>
      <c r="FM48" s="76"/>
      <c r="FN48" s="76"/>
      <c r="FO48" s="76"/>
      <c r="FP48" s="76"/>
      <c r="FQ48" s="76"/>
      <c r="FR48" s="76"/>
      <c r="FS48" s="76"/>
      <c r="FT48" s="76"/>
      <c r="FU48" s="14" t="s">
        <v>123</v>
      </c>
      <c r="FV48" s="71">
        <v>1.5955999999999999</v>
      </c>
      <c r="FW48" s="71">
        <v>1.5983000000000001</v>
      </c>
      <c r="FX48" s="71">
        <v>1.5921000000000001</v>
      </c>
      <c r="FY48" s="71">
        <v>1.5407</v>
      </c>
      <c r="FZ48" s="109"/>
      <c r="GA48" s="76"/>
      <c r="GB48" s="76"/>
      <c r="GC48" s="76"/>
      <c r="GD48" s="76"/>
      <c r="GE48" s="76"/>
      <c r="GF48" s="106"/>
      <c r="GG48" s="106"/>
      <c r="GH48" s="106"/>
      <c r="GI48" s="106"/>
      <c r="GJ48" s="106"/>
      <c r="GK48" s="106"/>
      <c r="GL48" s="106"/>
      <c r="GM48" s="106"/>
      <c r="GN48" s="106"/>
      <c r="GO48" s="102"/>
      <c r="GP48" s="102"/>
      <c r="GQ48" s="102"/>
      <c r="GR48" s="102"/>
      <c r="GS48" s="102"/>
      <c r="GT48" s="102"/>
      <c r="GU48" s="102"/>
      <c r="GV48" s="102"/>
      <c r="GW48" s="102"/>
      <c r="GX48" s="102"/>
      <c r="GY48" s="102"/>
      <c r="GZ48" s="102"/>
      <c r="HA48" s="102"/>
      <c r="HB48" s="76"/>
      <c r="HC48" s="70" t="s">
        <v>122</v>
      </c>
      <c r="HD48" s="71">
        <v>1.7105999999999999</v>
      </c>
      <c r="HE48" s="71">
        <v>1.6916</v>
      </c>
      <c r="HF48" s="71">
        <v>1.7193000000000001</v>
      </c>
      <c r="HG48" s="71">
        <v>1.6984999999999999</v>
      </c>
      <c r="HH48" s="110"/>
      <c r="HI48" s="76"/>
      <c r="HJ48" s="76"/>
      <c r="HK48" s="76"/>
      <c r="HL48" s="76"/>
      <c r="HM48" s="76"/>
      <c r="HN48" s="76"/>
      <c r="HO48" s="76"/>
      <c r="HP48" s="76"/>
      <c r="HQ48" s="76"/>
      <c r="HR48" s="76"/>
      <c r="HS48" s="76"/>
      <c r="HT48" s="76"/>
      <c r="HU48" s="76"/>
      <c r="HV48" s="76"/>
      <c r="HW48" s="76"/>
      <c r="HX48" s="76"/>
      <c r="HY48" s="76"/>
      <c r="HZ48" s="76"/>
    </row>
    <row r="49" spans="1:234" ht="16">
      <c r="A49" s="72" t="s">
        <v>124</v>
      </c>
      <c r="B49" s="65">
        <v>8</v>
      </c>
      <c r="C49" s="65">
        <v>8</v>
      </c>
      <c r="D49" s="99"/>
      <c r="E49" s="99"/>
      <c r="F49" s="99"/>
      <c r="G49" s="99"/>
      <c r="H49" s="99"/>
      <c r="I49" s="99"/>
      <c r="J49" s="99"/>
      <c r="K49" s="99"/>
      <c r="L49" s="99"/>
      <c r="M49" s="72" t="s">
        <v>124</v>
      </c>
      <c r="N49" s="65">
        <v>8</v>
      </c>
      <c r="O49" s="65">
        <v>8</v>
      </c>
      <c r="P49" s="65">
        <v>8</v>
      </c>
      <c r="Q49" s="65">
        <v>8</v>
      </c>
      <c r="R49" s="99"/>
      <c r="S49" s="99"/>
      <c r="T49" s="99"/>
      <c r="U49" s="99"/>
      <c r="V49" s="99"/>
      <c r="W49" s="99"/>
      <c r="X49" s="99"/>
      <c r="Y49" s="99"/>
      <c r="Z49" s="72" t="s">
        <v>124</v>
      </c>
      <c r="AA49" s="65">
        <f>SUM(AA47:AA48)</f>
        <v>8</v>
      </c>
      <c r="AB49" s="65">
        <f t="shared" ref="AB49:AD49" si="28">SUM(AB47:AB48)</f>
        <v>8</v>
      </c>
      <c r="AC49" s="65">
        <f t="shared" si="28"/>
        <v>8</v>
      </c>
      <c r="AD49" s="65">
        <f t="shared" si="28"/>
        <v>8</v>
      </c>
      <c r="AE49" s="99"/>
      <c r="AF49" s="99"/>
      <c r="AG49" s="99"/>
      <c r="AH49" s="99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2" t="s">
        <v>124</v>
      </c>
      <c r="BB49" s="65">
        <f>SUM(BB47:BB48)</f>
        <v>8</v>
      </c>
      <c r="BC49" s="65">
        <f t="shared" ref="BC49" si="29">SUM(BC47:BC48)</f>
        <v>8</v>
      </c>
      <c r="BD49" s="65">
        <f t="shared" ref="BD49" si="30">SUM(BD47:BD48)</f>
        <v>8</v>
      </c>
      <c r="BE49" s="65">
        <f t="shared" ref="BE49" si="31">SUM(BE47:BE48)</f>
        <v>8</v>
      </c>
      <c r="BF49" s="97"/>
      <c r="BG49" s="97"/>
      <c r="BH49" s="97"/>
      <c r="BI49" s="97"/>
      <c r="BJ49" s="97"/>
      <c r="BK49" s="97"/>
      <c r="BL49" s="97"/>
      <c r="BM49" s="97"/>
      <c r="BN49" s="97"/>
      <c r="BO49" s="97"/>
      <c r="BP49" s="97"/>
      <c r="BQ49" s="97"/>
      <c r="BR49" s="97"/>
      <c r="BS49" s="97"/>
      <c r="BT49" s="97"/>
      <c r="BU49" s="97"/>
      <c r="BV49" s="97"/>
      <c r="BW49" s="97"/>
      <c r="BX49" s="97"/>
      <c r="BY49" s="97"/>
      <c r="BZ49" s="97"/>
      <c r="CA49" s="97"/>
      <c r="CB49" s="97"/>
      <c r="CC49" s="97"/>
      <c r="CD49" s="97"/>
      <c r="CE49" s="97"/>
      <c r="CF49" s="97"/>
      <c r="CG49" s="97"/>
      <c r="CH49" s="97"/>
      <c r="CI49" s="97"/>
      <c r="CJ49" s="97"/>
      <c r="CK49" s="97"/>
      <c r="CL49" s="97"/>
      <c r="CM49" s="97"/>
      <c r="CN49" s="97"/>
      <c r="CO49" s="97"/>
      <c r="CP49" s="97"/>
      <c r="CQ49" s="97"/>
      <c r="CR49" s="97"/>
      <c r="CS49" s="97"/>
      <c r="CT49" s="97"/>
      <c r="CU49" s="97"/>
      <c r="CV49" s="97"/>
      <c r="CW49" s="97"/>
      <c r="CX49" s="97"/>
      <c r="CY49" s="97"/>
      <c r="CZ49" s="97"/>
      <c r="DA49" s="97"/>
      <c r="DB49" s="97"/>
      <c r="DC49" s="97"/>
      <c r="DD49" s="97"/>
      <c r="DE49" s="97"/>
      <c r="DF49" s="76"/>
      <c r="DG49" s="72" t="s">
        <v>124</v>
      </c>
      <c r="DH49" s="65">
        <f>SUM(DH47:DH48)</f>
        <v>8</v>
      </c>
      <c r="DI49" s="65">
        <f t="shared" ref="DI49" si="32">SUM(DI47:DI48)</f>
        <v>8</v>
      </c>
      <c r="DJ49" s="65">
        <f t="shared" ref="DJ49" si="33">SUM(DJ47:DJ48)</f>
        <v>8</v>
      </c>
      <c r="DK49" s="65">
        <f t="shared" ref="DK49" si="34">SUM(DK47:DK48)</f>
        <v>8</v>
      </c>
      <c r="DL49" s="76"/>
      <c r="DM49" s="76"/>
      <c r="DN49" s="76"/>
      <c r="DO49" s="76"/>
      <c r="DP49" s="76"/>
      <c r="DQ49" s="76"/>
      <c r="DR49" s="76"/>
      <c r="DS49" s="76"/>
      <c r="DT49" s="76"/>
      <c r="DU49" s="76"/>
      <c r="DV49" s="76"/>
      <c r="DW49" s="76"/>
      <c r="DX49" s="76"/>
      <c r="DY49" s="76"/>
      <c r="DZ49" s="76"/>
      <c r="EA49" s="76"/>
      <c r="EB49" s="76"/>
      <c r="EC49" s="76"/>
      <c r="ED49" s="76"/>
      <c r="EE49" s="76"/>
      <c r="EF49" s="76"/>
      <c r="EG49" s="76"/>
      <c r="EH49" s="76"/>
      <c r="EI49" s="76"/>
      <c r="EJ49" s="76"/>
      <c r="EK49" s="76"/>
      <c r="EL49" s="76"/>
      <c r="EM49" s="76"/>
      <c r="EN49" s="76"/>
      <c r="EO49" s="76"/>
      <c r="EP49" s="76"/>
      <c r="EQ49" s="76"/>
      <c r="ER49" s="76"/>
      <c r="ES49" s="76"/>
      <c r="ET49" s="76"/>
      <c r="EU49" s="76"/>
      <c r="EV49" s="76"/>
      <c r="EW49" s="76"/>
      <c r="EX49" s="76"/>
      <c r="EY49" s="76"/>
      <c r="EZ49" s="76"/>
      <c r="FA49" s="76"/>
      <c r="FB49" s="76"/>
      <c r="FC49" s="76"/>
      <c r="FD49" s="76"/>
      <c r="FE49" s="76"/>
      <c r="FF49" s="76"/>
      <c r="FG49" s="76"/>
      <c r="FH49" s="76"/>
      <c r="FI49" s="76"/>
      <c r="FJ49" s="76"/>
      <c r="FK49" s="76"/>
      <c r="FL49" s="76"/>
      <c r="FM49" s="76"/>
      <c r="FN49" s="76"/>
      <c r="FO49" s="76"/>
      <c r="FP49" s="76"/>
      <c r="FQ49" s="76"/>
      <c r="FR49" s="76"/>
      <c r="FS49" s="76"/>
      <c r="FT49" s="76"/>
      <c r="FU49" s="8" t="s">
        <v>124</v>
      </c>
      <c r="FV49" s="71">
        <v>8</v>
      </c>
      <c r="FW49" s="71">
        <v>8</v>
      </c>
      <c r="FX49" s="71">
        <v>8</v>
      </c>
      <c r="FY49" s="71">
        <v>8</v>
      </c>
      <c r="FZ49" s="109"/>
      <c r="GA49" s="76"/>
      <c r="GB49" s="76"/>
      <c r="GC49" s="76"/>
      <c r="GD49" s="76"/>
      <c r="GE49" s="76"/>
      <c r="GF49" s="106"/>
      <c r="GG49" s="106"/>
      <c r="GH49" s="106"/>
      <c r="GI49" s="106"/>
      <c r="GJ49" s="106"/>
      <c r="GK49" s="106"/>
      <c r="GL49" s="106"/>
      <c r="GM49" s="106"/>
      <c r="GN49" s="106"/>
      <c r="GO49" s="106"/>
      <c r="GP49" s="106"/>
      <c r="GQ49" s="106"/>
      <c r="GR49" s="106"/>
      <c r="GS49" s="106"/>
      <c r="GT49" s="106"/>
      <c r="GU49" s="106"/>
      <c r="GV49" s="106"/>
      <c r="GW49" s="106"/>
      <c r="GX49" s="106"/>
      <c r="GY49" s="106"/>
      <c r="GZ49" s="106"/>
      <c r="HA49" s="106"/>
      <c r="HB49" s="76"/>
      <c r="HC49" s="14" t="s">
        <v>125</v>
      </c>
      <c r="HD49" s="71">
        <f>SUM(HD47:HD48)</f>
        <v>8</v>
      </c>
      <c r="HE49" s="71">
        <f>SUM(HE47:HE48)</f>
        <v>8</v>
      </c>
      <c r="HF49" s="71">
        <f t="shared" ref="HF49:HG49" si="35">SUM(HF47:HF48)</f>
        <v>8</v>
      </c>
      <c r="HG49" s="71">
        <f t="shared" si="35"/>
        <v>8</v>
      </c>
      <c r="HH49" s="110"/>
      <c r="HI49" s="76"/>
      <c r="HJ49" s="76"/>
      <c r="HK49" s="76"/>
      <c r="HL49" s="76"/>
      <c r="HM49" s="76"/>
      <c r="HN49" s="76"/>
      <c r="HO49" s="76"/>
      <c r="HP49" s="76"/>
      <c r="HQ49" s="76"/>
      <c r="HR49" s="76"/>
      <c r="HS49" s="76"/>
      <c r="HT49" s="76"/>
      <c r="HU49" s="76"/>
      <c r="HV49" s="76"/>
      <c r="HW49" s="76"/>
      <c r="HX49" s="76"/>
      <c r="HY49" s="76"/>
      <c r="HZ49" s="76"/>
    </row>
    <row r="50" spans="1:234" ht="16">
      <c r="A50" s="70" t="s">
        <v>126</v>
      </c>
      <c r="B50" s="65">
        <v>3.56E-2</v>
      </c>
      <c r="C50" s="65">
        <v>3.56E-2</v>
      </c>
      <c r="D50" s="99"/>
      <c r="E50" s="99"/>
      <c r="F50" s="99"/>
      <c r="G50" s="99"/>
      <c r="H50" s="99"/>
      <c r="I50" s="99"/>
      <c r="J50" s="99"/>
      <c r="K50" s="99"/>
      <c r="L50" s="99"/>
      <c r="M50" s="70" t="s">
        <v>126</v>
      </c>
      <c r="N50" s="65">
        <v>4.2200000000000001E-2</v>
      </c>
      <c r="O50" s="65">
        <v>4.2099999999999999E-2</v>
      </c>
      <c r="P50" s="65">
        <v>4.9599999999999998E-2</v>
      </c>
      <c r="Q50" s="65">
        <v>4.9500000000000002E-2</v>
      </c>
      <c r="R50" s="99"/>
      <c r="S50" s="99"/>
      <c r="T50" s="99"/>
      <c r="U50" s="99"/>
      <c r="V50" s="99"/>
      <c r="W50" s="99"/>
      <c r="X50" s="99"/>
      <c r="Y50" s="99"/>
      <c r="Z50" s="70" t="s">
        <v>126</v>
      </c>
      <c r="AA50" s="65">
        <v>3.5700000000000003E-2</v>
      </c>
      <c r="AB50" s="65">
        <v>3.5700000000000003E-2</v>
      </c>
      <c r="AC50" s="65">
        <v>3.0800000000000001E-2</v>
      </c>
      <c r="AD50" s="65">
        <v>3.09E-2</v>
      </c>
      <c r="AE50" s="99"/>
      <c r="AF50" s="99"/>
      <c r="AG50" s="99"/>
      <c r="AH50" s="99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0" t="s">
        <v>126</v>
      </c>
      <c r="BB50" s="65">
        <v>2.5499999999999998E-2</v>
      </c>
      <c r="BC50" s="65">
        <v>2.5600000000000001E-2</v>
      </c>
      <c r="BD50" s="65">
        <v>3.0499999999999999E-2</v>
      </c>
      <c r="BE50" s="65">
        <v>3.0599999999999999E-2</v>
      </c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6"/>
      <c r="BR50" s="76"/>
      <c r="BS50" s="76"/>
      <c r="BT50" s="76"/>
      <c r="BU50" s="76"/>
      <c r="BV50" s="76"/>
      <c r="BW50" s="76"/>
      <c r="BX50" s="76"/>
      <c r="BY50" s="76"/>
      <c r="BZ50" s="76"/>
      <c r="CA50" s="76"/>
      <c r="CB50" s="76"/>
      <c r="CC50" s="76"/>
      <c r="CD50" s="76"/>
      <c r="CE50" s="76"/>
      <c r="CF50" s="76"/>
      <c r="CG50" s="76"/>
      <c r="CH50" s="76"/>
      <c r="CI50" s="76"/>
      <c r="CJ50" s="76"/>
      <c r="CK50" s="76"/>
      <c r="CL50" s="76"/>
      <c r="CM50" s="76"/>
      <c r="CN50" s="76"/>
      <c r="CO50" s="76"/>
      <c r="CP50" s="76"/>
      <c r="CQ50" s="76"/>
      <c r="CR50" s="76"/>
      <c r="CS50" s="76"/>
      <c r="CT50" s="76"/>
      <c r="CU50" s="76"/>
      <c r="CV50" s="76"/>
      <c r="CW50" s="76"/>
      <c r="CX50" s="76"/>
      <c r="CY50" s="76"/>
      <c r="CZ50" s="76"/>
      <c r="DA50" s="76"/>
      <c r="DB50" s="76"/>
      <c r="DC50" s="76"/>
      <c r="DD50" s="76"/>
      <c r="DE50" s="76"/>
      <c r="DF50" s="76"/>
      <c r="DG50" s="70" t="s">
        <v>126</v>
      </c>
      <c r="DH50" s="65">
        <v>3.5700000000000003E-2</v>
      </c>
      <c r="DI50" s="65">
        <v>3.5900000000000001E-2</v>
      </c>
      <c r="DJ50" s="65">
        <v>1.9599999999999999E-2</v>
      </c>
      <c r="DK50" s="65">
        <v>1.9699999999999999E-2</v>
      </c>
      <c r="DL50" s="76"/>
      <c r="DM50" s="76"/>
      <c r="DN50" s="76"/>
      <c r="DO50" s="76"/>
      <c r="DP50" s="76"/>
      <c r="DQ50" s="76"/>
      <c r="DR50" s="76"/>
      <c r="DS50" s="76"/>
      <c r="DT50" s="76"/>
      <c r="DU50" s="76"/>
      <c r="DV50" s="76"/>
      <c r="DW50" s="76"/>
      <c r="DX50" s="76"/>
      <c r="DY50" s="76"/>
      <c r="DZ50" s="76"/>
      <c r="EA50" s="76"/>
      <c r="EB50" s="76"/>
      <c r="EC50" s="76"/>
      <c r="ED50" s="76"/>
      <c r="EE50" s="76"/>
      <c r="EF50" s="76"/>
      <c r="EG50" s="76"/>
      <c r="EH50" s="76"/>
      <c r="EI50" s="76"/>
      <c r="EJ50" s="76"/>
      <c r="EK50" s="76"/>
      <c r="EL50" s="76"/>
      <c r="EM50" s="76"/>
      <c r="EN50" s="76"/>
      <c r="EO50" s="76"/>
      <c r="EP50" s="76"/>
      <c r="EQ50" s="76"/>
      <c r="ER50" s="76"/>
      <c r="ES50" s="76"/>
      <c r="ET50" s="76"/>
      <c r="EU50" s="76"/>
      <c r="EV50" s="76"/>
      <c r="EW50" s="76"/>
      <c r="EX50" s="76"/>
      <c r="EY50" s="76"/>
      <c r="EZ50" s="76"/>
      <c r="FA50" s="76"/>
      <c r="FB50" s="76"/>
      <c r="FC50" s="76"/>
      <c r="FD50" s="76"/>
      <c r="FE50" s="76"/>
      <c r="FF50" s="76"/>
      <c r="FG50" s="76"/>
      <c r="FH50" s="76"/>
      <c r="FI50" s="76"/>
      <c r="FJ50" s="76"/>
      <c r="FK50" s="76"/>
      <c r="FL50" s="76"/>
      <c r="FM50" s="76"/>
      <c r="FN50" s="76"/>
      <c r="FO50" s="76"/>
      <c r="FP50" s="76"/>
      <c r="FQ50" s="76"/>
      <c r="FR50" s="76"/>
      <c r="FS50" s="76"/>
      <c r="FT50" s="76"/>
      <c r="FU50" s="14" t="s">
        <v>126</v>
      </c>
      <c r="FV50" s="71">
        <v>4.1799999999999997E-2</v>
      </c>
      <c r="FW50" s="71">
        <v>4.1799999999999997E-2</v>
      </c>
      <c r="FX50" s="71">
        <v>1.4800000000000001E-2</v>
      </c>
      <c r="FY50" s="71">
        <v>1.49E-2</v>
      </c>
      <c r="FZ50" s="109"/>
      <c r="GA50" s="76"/>
      <c r="GB50" s="76"/>
      <c r="GC50" s="76"/>
      <c r="GD50" s="76"/>
      <c r="GE50" s="76"/>
      <c r="GF50" s="106"/>
      <c r="GG50" s="106"/>
      <c r="GH50" s="106"/>
      <c r="GI50" s="106"/>
      <c r="GJ50" s="106"/>
      <c r="GK50" s="106"/>
      <c r="GL50" s="106"/>
      <c r="GM50" s="106"/>
      <c r="GN50" s="106"/>
      <c r="GO50" s="106"/>
      <c r="GP50" s="106"/>
      <c r="GQ50" s="106"/>
      <c r="GR50" s="106"/>
      <c r="GS50" s="106"/>
      <c r="GT50" s="106"/>
      <c r="GU50" s="106"/>
      <c r="GV50" s="106"/>
      <c r="GW50" s="106"/>
      <c r="GX50" s="106"/>
      <c r="GY50" s="106"/>
      <c r="GZ50" s="106"/>
      <c r="HA50" s="106"/>
      <c r="HB50" s="76"/>
      <c r="HC50" s="70" t="s">
        <v>126</v>
      </c>
      <c r="HD50" s="71">
        <v>2.9700000000000001E-2</v>
      </c>
      <c r="HE50" s="71">
        <v>2.98E-2</v>
      </c>
      <c r="HF50" s="71">
        <v>2.9700000000000001E-2</v>
      </c>
      <c r="HG50" s="71">
        <v>2.98E-2</v>
      </c>
      <c r="HH50" s="110"/>
      <c r="HI50" s="76"/>
      <c r="HJ50" s="76"/>
      <c r="HK50" s="76"/>
      <c r="HL50" s="76"/>
      <c r="HM50" s="76"/>
      <c r="HN50" s="76"/>
      <c r="HO50" s="76"/>
      <c r="HP50" s="76"/>
      <c r="HQ50" s="76"/>
      <c r="HR50" s="76"/>
      <c r="HS50" s="76"/>
      <c r="HT50" s="76"/>
      <c r="HU50" s="76"/>
      <c r="HV50" s="76"/>
      <c r="HW50" s="76"/>
      <c r="HX50" s="76"/>
      <c r="HY50" s="76"/>
      <c r="HZ50" s="76"/>
    </row>
    <row r="51" spans="1:234" ht="16">
      <c r="A51" s="70" t="s">
        <v>127</v>
      </c>
      <c r="B51" s="65">
        <v>0.52969999999999995</v>
      </c>
      <c r="C51" s="65">
        <v>0.52310000000000001</v>
      </c>
      <c r="D51" s="99"/>
      <c r="E51" s="99"/>
      <c r="F51" s="99"/>
      <c r="G51" s="99"/>
      <c r="H51" s="99"/>
      <c r="I51" s="99"/>
      <c r="J51" s="99"/>
      <c r="K51" s="99"/>
      <c r="L51" s="99"/>
      <c r="M51" s="70" t="s">
        <v>127</v>
      </c>
      <c r="N51" s="65">
        <v>0.56779999999999997</v>
      </c>
      <c r="O51" s="65">
        <v>0.55989999999999995</v>
      </c>
      <c r="P51" s="65">
        <v>0.58030000000000004</v>
      </c>
      <c r="Q51" s="65">
        <v>0.57110000000000005</v>
      </c>
      <c r="R51" s="99"/>
      <c r="S51" s="99"/>
      <c r="T51" s="99"/>
      <c r="U51" s="99"/>
      <c r="V51" s="99"/>
      <c r="W51" s="99"/>
      <c r="X51" s="99"/>
      <c r="Y51" s="99"/>
      <c r="Z51" s="70" t="s">
        <v>127</v>
      </c>
      <c r="AA51" s="65">
        <v>0.61970000000000003</v>
      </c>
      <c r="AB51" s="65">
        <v>0.61850000000000005</v>
      </c>
      <c r="AC51" s="65">
        <v>0.63170000000000004</v>
      </c>
      <c r="AD51" s="65">
        <v>0.6361</v>
      </c>
      <c r="AE51" s="99"/>
      <c r="AF51" s="99"/>
      <c r="AG51" s="99"/>
      <c r="AH51" s="99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0" t="s">
        <v>127</v>
      </c>
      <c r="BB51" s="65">
        <v>0.75729999999999997</v>
      </c>
      <c r="BC51" s="65">
        <v>0.79569999999999996</v>
      </c>
      <c r="BD51" s="65">
        <v>0.72670000000000001</v>
      </c>
      <c r="BE51" s="65">
        <v>0.75719999999999998</v>
      </c>
      <c r="BF51" s="76"/>
      <c r="BG51" s="76"/>
      <c r="BH51" s="76"/>
      <c r="BI51" s="76"/>
      <c r="BJ51" s="76"/>
      <c r="BK51" s="76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6"/>
      <c r="BW51" s="76"/>
      <c r="BX51" s="76"/>
      <c r="BY51" s="76"/>
      <c r="BZ51" s="76"/>
      <c r="CA51" s="76"/>
      <c r="CB51" s="76"/>
      <c r="CC51" s="76"/>
      <c r="CD51" s="76"/>
      <c r="CE51" s="76"/>
      <c r="CF51" s="76"/>
      <c r="CG51" s="76"/>
      <c r="CH51" s="76"/>
      <c r="CI51" s="76"/>
      <c r="CJ51" s="76"/>
      <c r="CK51" s="76"/>
      <c r="CL51" s="76"/>
      <c r="CM51" s="76"/>
      <c r="CN51" s="76"/>
      <c r="CO51" s="76"/>
      <c r="CP51" s="76"/>
      <c r="CQ51" s="76"/>
      <c r="CR51" s="76"/>
      <c r="CS51" s="76"/>
      <c r="CT51" s="76"/>
      <c r="CU51" s="76"/>
      <c r="CV51" s="76"/>
      <c r="CW51" s="76"/>
      <c r="CX51" s="76"/>
      <c r="CY51" s="76"/>
      <c r="CZ51" s="76"/>
      <c r="DA51" s="76"/>
      <c r="DB51" s="76"/>
      <c r="DC51" s="76"/>
      <c r="DD51" s="76"/>
      <c r="DE51" s="76"/>
      <c r="DF51" s="76"/>
      <c r="DG51" s="70" t="s">
        <v>127</v>
      </c>
      <c r="DH51" s="65">
        <v>0.77310000000000001</v>
      </c>
      <c r="DI51" s="65">
        <v>0.81589999999999996</v>
      </c>
      <c r="DJ51" s="65">
        <v>0.81459999999999999</v>
      </c>
      <c r="DK51" s="65">
        <v>0.86799999999999999</v>
      </c>
      <c r="DL51" s="76"/>
      <c r="DM51" s="76"/>
      <c r="DN51" s="76"/>
      <c r="DO51" s="76"/>
      <c r="DP51" s="76"/>
      <c r="DQ51" s="76"/>
      <c r="DR51" s="76"/>
      <c r="DS51" s="76"/>
      <c r="DT51" s="76"/>
      <c r="DU51" s="76"/>
      <c r="DV51" s="76"/>
      <c r="DW51" s="76"/>
      <c r="DX51" s="76"/>
      <c r="DY51" s="76"/>
      <c r="DZ51" s="76"/>
      <c r="EA51" s="76"/>
      <c r="EB51" s="76"/>
      <c r="EC51" s="76"/>
      <c r="ED51" s="76"/>
      <c r="EE51" s="76"/>
      <c r="EF51" s="76"/>
      <c r="EG51" s="76"/>
      <c r="EH51" s="76"/>
      <c r="EI51" s="76"/>
      <c r="EJ51" s="76"/>
      <c r="EK51" s="76"/>
      <c r="EL51" s="76"/>
      <c r="EM51" s="76"/>
      <c r="EN51" s="76"/>
      <c r="EO51" s="76"/>
      <c r="EP51" s="76"/>
      <c r="EQ51" s="76"/>
      <c r="ER51" s="76"/>
      <c r="ES51" s="76"/>
      <c r="ET51" s="76"/>
      <c r="EU51" s="76"/>
      <c r="EV51" s="76"/>
      <c r="EW51" s="76"/>
      <c r="EX51" s="76"/>
      <c r="EY51" s="76"/>
      <c r="EZ51" s="76"/>
      <c r="FA51" s="76"/>
      <c r="FB51" s="76"/>
      <c r="FC51" s="76"/>
      <c r="FD51" s="76"/>
      <c r="FE51" s="76"/>
      <c r="FF51" s="76"/>
      <c r="FG51" s="76"/>
      <c r="FH51" s="76"/>
      <c r="FI51" s="76"/>
      <c r="FJ51" s="76"/>
      <c r="FK51" s="76"/>
      <c r="FL51" s="76"/>
      <c r="FM51" s="76"/>
      <c r="FN51" s="76"/>
      <c r="FO51" s="76"/>
      <c r="FP51" s="76"/>
      <c r="FQ51" s="76"/>
      <c r="FR51" s="76"/>
      <c r="FS51" s="76"/>
      <c r="FT51" s="76"/>
      <c r="FU51" s="14" t="s">
        <v>127</v>
      </c>
      <c r="FV51" s="71">
        <v>0.59250000000000003</v>
      </c>
      <c r="FW51" s="71">
        <v>0.58889999999999998</v>
      </c>
      <c r="FX51" s="71">
        <v>0.88090000000000002</v>
      </c>
      <c r="FY51" s="71">
        <v>0.95220000000000005</v>
      </c>
      <c r="FZ51" s="109"/>
      <c r="GA51" s="76"/>
      <c r="GB51" s="76"/>
      <c r="GC51" s="76"/>
      <c r="GD51" s="76"/>
      <c r="GE51" s="76"/>
      <c r="GF51" s="76"/>
      <c r="GG51" s="76"/>
      <c r="GH51" s="76"/>
      <c r="GI51" s="76"/>
      <c r="GJ51" s="76"/>
      <c r="GK51" s="76"/>
      <c r="GL51" s="76"/>
      <c r="GM51" s="76"/>
      <c r="GN51" s="76"/>
      <c r="GO51" s="76"/>
      <c r="GP51" s="76"/>
      <c r="GQ51" s="76"/>
      <c r="GR51" s="76"/>
      <c r="GS51" s="76"/>
      <c r="GT51" s="76"/>
      <c r="GU51" s="76"/>
      <c r="GV51" s="76"/>
      <c r="GW51" s="76"/>
      <c r="GX51" s="76"/>
      <c r="GY51" s="76"/>
      <c r="GZ51" s="76"/>
      <c r="HA51" s="76"/>
      <c r="HB51" s="76"/>
      <c r="HC51" s="70" t="s">
        <v>127</v>
      </c>
      <c r="HD51" s="71">
        <v>0.72199999999999998</v>
      </c>
      <c r="HE51" s="71">
        <v>0.74839999999999995</v>
      </c>
      <c r="HF51" s="71">
        <v>0.72540000000000004</v>
      </c>
      <c r="HG51" s="71">
        <v>0.75439999999999996</v>
      </c>
      <c r="HH51" s="110"/>
      <c r="HI51" s="76"/>
      <c r="HJ51" s="76"/>
      <c r="HK51" s="76"/>
      <c r="HL51" s="76"/>
      <c r="HM51" s="76"/>
      <c r="HN51" s="76"/>
      <c r="HO51" s="76"/>
      <c r="HP51" s="76"/>
      <c r="HQ51" s="76"/>
      <c r="HR51" s="76"/>
      <c r="HS51" s="76"/>
      <c r="HT51" s="76"/>
      <c r="HU51" s="76"/>
      <c r="HV51" s="76"/>
      <c r="HW51" s="76"/>
      <c r="HX51" s="76"/>
      <c r="HY51" s="76"/>
      <c r="HZ51" s="76"/>
    </row>
    <row r="52" spans="1:234" ht="16">
      <c r="A52" s="70" t="s">
        <v>128</v>
      </c>
      <c r="B52" s="65">
        <v>0.224</v>
      </c>
      <c r="C52" s="65">
        <v>0.2238</v>
      </c>
      <c r="D52" s="99"/>
      <c r="E52" s="99"/>
      <c r="F52" s="99"/>
      <c r="G52" s="99"/>
      <c r="H52" s="99"/>
      <c r="I52" s="99"/>
      <c r="J52" s="99"/>
      <c r="K52" s="99"/>
      <c r="L52" s="99"/>
      <c r="M52" s="70" t="s">
        <v>128</v>
      </c>
      <c r="N52" s="65">
        <v>0.25819999999999999</v>
      </c>
      <c r="O52" s="65">
        <v>0.25790000000000002</v>
      </c>
      <c r="P52" s="65">
        <v>0.2107</v>
      </c>
      <c r="Q52" s="65">
        <v>0.2104</v>
      </c>
      <c r="R52" s="99"/>
      <c r="S52" s="99"/>
      <c r="T52" s="99"/>
      <c r="U52" s="99"/>
      <c r="V52" s="99"/>
      <c r="W52" s="99"/>
      <c r="X52" s="99"/>
      <c r="Y52" s="99"/>
      <c r="Z52" s="70" t="s">
        <v>128</v>
      </c>
      <c r="AA52" s="65">
        <v>0.23749999999999999</v>
      </c>
      <c r="AB52" s="65">
        <v>0.2374</v>
      </c>
      <c r="AC52" s="65">
        <v>0.2069</v>
      </c>
      <c r="AD52" s="65">
        <v>0.20699999999999999</v>
      </c>
      <c r="AE52" s="99"/>
      <c r="AF52" s="99"/>
      <c r="AG52" s="99"/>
      <c r="AH52" s="99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0" t="s">
        <v>128</v>
      </c>
      <c r="BB52" s="65">
        <v>0.1895</v>
      </c>
      <c r="BC52" s="65">
        <v>0.19040000000000001</v>
      </c>
      <c r="BD52" s="65">
        <v>0.22259999999999999</v>
      </c>
      <c r="BE52" s="65">
        <v>0.2233</v>
      </c>
      <c r="BF52" s="76"/>
      <c r="BG52" s="76"/>
      <c r="BH52" s="76"/>
      <c r="BI52" s="76"/>
      <c r="BJ52" s="76"/>
      <c r="BK52" s="76"/>
      <c r="BL52" s="76"/>
      <c r="BM52" s="76"/>
      <c r="BN52" s="76"/>
      <c r="BO52" s="76"/>
      <c r="BP52" s="76"/>
      <c r="BQ52" s="76"/>
      <c r="BR52" s="76"/>
      <c r="BS52" s="76"/>
      <c r="BT52" s="76"/>
      <c r="BU52" s="76"/>
      <c r="BV52" s="76"/>
      <c r="BW52" s="76"/>
      <c r="BX52" s="76"/>
      <c r="BY52" s="76"/>
      <c r="BZ52" s="76"/>
      <c r="CA52" s="76"/>
      <c r="CB52" s="76"/>
      <c r="CC52" s="76"/>
      <c r="CD52" s="76"/>
      <c r="CE52" s="76"/>
      <c r="CF52" s="76"/>
      <c r="CG52" s="76"/>
      <c r="CH52" s="76"/>
      <c r="CI52" s="76"/>
      <c r="CJ52" s="76"/>
      <c r="CK52" s="76"/>
      <c r="CL52" s="76"/>
      <c r="CM52" s="76"/>
      <c r="CN52" s="76"/>
      <c r="CO52" s="76"/>
      <c r="CP52" s="76"/>
      <c r="CQ52" s="76"/>
      <c r="CR52" s="76"/>
      <c r="CS52" s="76"/>
      <c r="CT52" s="76"/>
      <c r="CU52" s="76"/>
      <c r="CV52" s="76"/>
      <c r="CW52" s="76"/>
      <c r="CX52" s="76"/>
      <c r="CY52" s="76"/>
      <c r="CZ52" s="76"/>
      <c r="DA52" s="76"/>
      <c r="DB52" s="76"/>
      <c r="DC52" s="76"/>
      <c r="DD52" s="76"/>
      <c r="DE52" s="76"/>
      <c r="DF52" s="76"/>
      <c r="DG52" s="70" t="s">
        <v>128</v>
      </c>
      <c r="DH52" s="65">
        <v>0.20530000000000001</v>
      </c>
      <c r="DI52" s="65">
        <v>0.20630000000000001</v>
      </c>
      <c r="DJ52" s="65">
        <v>0.1905</v>
      </c>
      <c r="DK52" s="65">
        <v>0.19170000000000001</v>
      </c>
      <c r="DL52" s="76"/>
      <c r="DM52" s="76"/>
      <c r="DN52" s="76"/>
      <c r="DO52" s="76"/>
      <c r="DP52" s="76"/>
      <c r="DQ52" s="76"/>
      <c r="DR52" s="76"/>
      <c r="DS52" s="76"/>
      <c r="DT52" s="76"/>
      <c r="DU52" s="76"/>
      <c r="DV52" s="76"/>
      <c r="DW52" s="76"/>
      <c r="DX52" s="76"/>
      <c r="DY52" s="76"/>
      <c r="DZ52" s="76"/>
      <c r="EA52" s="76"/>
      <c r="EB52" s="76"/>
      <c r="EC52" s="76"/>
      <c r="ED52" s="76"/>
      <c r="EE52" s="76"/>
      <c r="EF52" s="76"/>
      <c r="EG52" s="76"/>
      <c r="EH52" s="76"/>
      <c r="EI52" s="76"/>
      <c r="EJ52" s="76"/>
      <c r="EK52" s="76"/>
      <c r="EL52" s="76"/>
      <c r="EM52" s="76"/>
      <c r="EN52" s="76"/>
      <c r="EO52" s="76"/>
      <c r="EP52" s="76"/>
      <c r="EQ52" s="76"/>
      <c r="ER52" s="76"/>
      <c r="ES52" s="76"/>
      <c r="ET52" s="76"/>
      <c r="EU52" s="76"/>
      <c r="EV52" s="76"/>
      <c r="EW52" s="76"/>
      <c r="EX52" s="76"/>
      <c r="EY52" s="76"/>
      <c r="EZ52" s="76"/>
      <c r="FA52" s="76"/>
      <c r="FB52" s="76"/>
      <c r="FC52" s="76"/>
      <c r="FD52" s="76"/>
      <c r="FE52" s="76"/>
      <c r="FF52" s="76"/>
      <c r="FG52" s="76"/>
      <c r="FH52" s="76"/>
      <c r="FI52" s="76"/>
      <c r="FJ52" s="76"/>
      <c r="FK52" s="76"/>
      <c r="FL52" s="76"/>
      <c r="FM52" s="76"/>
      <c r="FN52" s="76"/>
      <c r="FO52" s="76"/>
      <c r="FP52" s="76"/>
      <c r="FQ52" s="76"/>
      <c r="FR52" s="76"/>
      <c r="FS52" s="76"/>
      <c r="FT52" s="76"/>
      <c r="FU52" s="14" t="s">
        <v>128</v>
      </c>
      <c r="FV52" s="71">
        <v>0.2432</v>
      </c>
      <c r="FW52" s="71">
        <v>0.24310000000000001</v>
      </c>
      <c r="FX52" s="71">
        <v>0.16520000000000001</v>
      </c>
      <c r="FY52" s="71">
        <v>0.1666</v>
      </c>
      <c r="FZ52" s="109"/>
      <c r="GA52" s="76"/>
      <c r="GB52" s="76"/>
      <c r="GC52" s="76"/>
      <c r="GD52" s="76"/>
      <c r="GE52" s="76"/>
      <c r="GF52" s="76"/>
      <c r="GG52" s="76"/>
      <c r="GH52" s="76"/>
      <c r="GI52" s="76"/>
      <c r="GJ52" s="76"/>
      <c r="GK52" s="76"/>
      <c r="GL52" s="76"/>
      <c r="GM52" s="76"/>
      <c r="GN52" s="76"/>
      <c r="GO52" s="76"/>
      <c r="GP52" s="76"/>
      <c r="GQ52" s="76"/>
      <c r="GR52" s="76"/>
      <c r="GS52" s="76"/>
      <c r="GT52" s="76"/>
      <c r="GU52" s="76"/>
      <c r="GV52" s="76"/>
      <c r="GW52" s="76"/>
      <c r="GX52" s="76"/>
      <c r="GY52" s="76"/>
      <c r="GZ52" s="76"/>
      <c r="HA52" s="76"/>
      <c r="HB52" s="76"/>
      <c r="HC52" s="70" t="s">
        <v>128</v>
      </c>
      <c r="HD52" s="71">
        <v>0.2107</v>
      </c>
      <c r="HE52" s="71">
        <v>0.21129999999999999</v>
      </c>
      <c r="HF52" s="71">
        <v>0.23300000000000001</v>
      </c>
      <c r="HG52" s="71">
        <v>0.23380000000000001</v>
      </c>
      <c r="HH52" s="110"/>
      <c r="HI52" s="76"/>
      <c r="HJ52" s="76"/>
      <c r="HK52" s="76"/>
      <c r="HL52" s="76"/>
      <c r="HM52" s="76"/>
      <c r="HN52" s="76"/>
      <c r="HO52" s="76"/>
      <c r="HP52" s="76"/>
      <c r="HQ52" s="76"/>
      <c r="HR52" s="76"/>
      <c r="HS52" s="76"/>
      <c r="HT52" s="76"/>
      <c r="HU52" s="76"/>
      <c r="HV52" s="76"/>
      <c r="HW52" s="76"/>
      <c r="HX52" s="76"/>
      <c r="HY52" s="76"/>
      <c r="HZ52" s="76"/>
    </row>
    <row r="53" spans="1:234" ht="34">
      <c r="A53" s="73" t="s">
        <v>129</v>
      </c>
      <c r="B53" s="65">
        <v>0</v>
      </c>
      <c r="C53" s="65">
        <v>0</v>
      </c>
      <c r="D53" s="76"/>
      <c r="E53" s="76"/>
      <c r="F53" s="76"/>
      <c r="G53" s="76"/>
      <c r="H53" s="76"/>
      <c r="I53" s="76"/>
      <c r="J53" s="76"/>
      <c r="K53" s="76"/>
      <c r="L53" s="76"/>
      <c r="M53" s="73" t="s">
        <v>129</v>
      </c>
      <c r="N53" s="65">
        <v>0</v>
      </c>
      <c r="O53" s="65">
        <v>0</v>
      </c>
      <c r="P53" s="65">
        <v>0</v>
      </c>
      <c r="Q53" s="65">
        <v>0</v>
      </c>
      <c r="R53" s="76"/>
      <c r="S53" s="76"/>
      <c r="T53" s="76"/>
      <c r="U53" s="76"/>
      <c r="V53" s="76"/>
      <c r="W53" s="76"/>
      <c r="X53" s="76"/>
      <c r="Y53" s="76"/>
      <c r="Z53" s="73" t="s">
        <v>129</v>
      </c>
      <c r="AA53" s="65">
        <v>0</v>
      </c>
      <c r="AB53" s="65">
        <v>0</v>
      </c>
      <c r="AC53" s="65">
        <v>0</v>
      </c>
      <c r="AD53" s="65">
        <v>0</v>
      </c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3" t="s">
        <v>129</v>
      </c>
      <c r="BB53" s="65">
        <v>0</v>
      </c>
      <c r="BC53" s="65">
        <v>0</v>
      </c>
      <c r="BD53" s="65">
        <v>0</v>
      </c>
      <c r="BE53" s="65">
        <v>0</v>
      </c>
      <c r="BF53" s="76"/>
      <c r="BG53" s="76"/>
      <c r="BH53" s="76"/>
      <c r="BI53" s="76"/>
      <c r="BJ53" s="76"/>
      <c r="BK53" s="76"/>
      <c r="BL53" s="76"/>
      <c r="BM53" s="76"/>
      <c r="BN53" s="76"/>
      <c r="BO53" s="76"/>
      <c r="BP53" s="76"/>
      <c r="BQ53" s="76"/>
      <c r="BR53" s="76"/>
      <c r="BS53" s="76"/>
      <c r="BT53" s="76"/>
      <c r="BU53" s="76"/>
      <c r="BV53" s="76"/>
      <c r="BW53" s="76"/>
      <c r="BX53" s="76"/>
      <c r="BY53" s="76"/>
      <c r="BZ53" s="76"/>
      <c r="CA53" s="76"/>
      <c r="CB53" s="76"/>
      <c r="CC53" s="76"/>
      <c r="CD53" s="76"/>
      <c r="CE53" s="76"/>
      <c r="CF53" s="76"/>
      <c r="CG53" s="76"/>
      <c r="CH53" s="76"/>
      <c r="CI53" s="76"/>
      <c r="CJ53" s="76"/>
      <c r="CK53" s="76"/>
      <c r="CL53" s="76"/>
      <c r="CM53" s="76"/>
      <c r="CN53" s="76"/>
      <c r="CO53" s="76"/>
      <c r="CP53" s="76"/>
      <c r="CQ53" s="76"/>
      <c r="CR53" s="76"/>
      <c r="CS53" s="76"/>
      <c r="CT53" s="76"/>
      <c r="CU53" s="76"/>
      <c r="CV53" s="76"/>
      <c r="CW53" s="76"/>
      <c r="CX53" s="76"/>
      <c r="CY53" s="76"/>
      <c r="CZ53" s="76"/>
      <c r="DA53" s="76"/>
      <c r="DB53" s="76"/>
      <c r="DC53" s="76"/>
      <c r="DD53" s="76"/>
      <c r="DE53" s="76"/>
      <c r="DF53" s="76"/>
      <c r="DG53" s="73" t="s">
        <v>129</v>
      </c>
      <c r="DH53" s="65">
        <v>0</v>
      </c>
      <c r="DI53" s="65">
        <v>0</v>
      </c>
      <c r="DJ53" s="65">
        <v>0</v>
      </c>
      <c r="DK53" s="65">
        <v>0</v>
      </c>
      <c r="DL53" s="76"/>
      <c r="DM53" s="76"/>
      <c r="DN53" s="76"/>
      <c r="DO53" s="76"/>
      <c r="DP53" s="76"/>
      <c r="DQ53" s="76"/>
      <c r="DR53" s="76"/>
      <c r="DS53" s="76"/>
      <c r="DT53" s="76"/>
      <c r="DU53" s="76"/>
      <c r="DV53" s="76"/>
      <c r="DW53" s="76"/>
      <c r="DX53" s="76"/>
      <c r="DY53" s="76"/>
      <c r="DZ53" s="76"/>
      <c r="EA53" s="76"/>
      <c r="EB53" s="76"/>
      <c r="EC53" s="76"/>
      <c r="ED53" s="76"/>
      <c r="EE53" s="76"/>
      <c r="EF53" s="76"/>
      <c r="EG53" s="76"/>
      <c r="EH53" s="76"/>
      <c r="EI53" s="76"/>
      <c r="EJ53" s="76"/>
      <c r="EK53" s="76"/>
      <c r="EL53" s="76"/>
      <c r="EM53" s="76"/>
      <c r="EN53" s="76"/>
      <c r="EO53" s="76"/>
      <c r="EP53" s="76"/>
      <c r="EQ53" s="76"/>
      <c r="ER53" s="76"/>
      <c r="ES53" s="76"/>
      <c r="ET53" s="76"/>
      <c r="EU53" s="76"/>
      <c r="EV53" s="76"/>
      <c r="EW53" s="76"/>
      <c r="EX53" s="76"/>
      <c r="EY53" s="76"/>
      <c r="EZ53" s="76"/>
      <c r="FA53" s="76"/>
      <c r="FB53" s="76"/>
      <c r="FC53" s="76"/>
      <c r="FD53" s="76"/>
      <c r="FE53" s="76"/>
      <c r="FF53" s="76"/>
      <c r="FG53" s="76"/>
      <c r="FH53" s="76"/>
      <c r="FI53" s="76"/>
      <c r="FJ53" s="76"/>
      <c r="FK53" s="76"/>
      <c r="FL53" s="76"/>
      <c r="FM53" s="76"/>
      <c r="FN53" s="76"/>
      <c r="FO53" s="76"/>
      <c r="FP53" s="76"/>
      <c r="FQ53" s="76"/>
      <c r="FR53" s="76"/>
      <c r="FS53" s="76"/>
      <c r="FT53" s="76"/>
      <c r="FU53" s="75" t="s">
        <v>130</v>
      </c>
      <c r="FV53" s="71">
        <v>0</v>
      </c>
      <c r="FW53" s="71">
        <v>0</v>
      </c>
      <c r="FX53" s="71">
        <v>0</v>
      </c>
      <c r="FY53" s="71">
        <v>0</v>
      </c>
      <c r="FZ53" s="109"/>
      <c r="GA53" s="76"/>
      <c r="GB53" s="76"/>
      <c r="GC53" s="76"/>
      <c r="GD53" s="76"/>
      <c r="GE53" s="76"/>
      <c r="GF53" s="76"/>
      <c r="GG53" s="76"/>
      <c r="GH53" s="76"/>
      <c r="GI53" s="76"/>
      <c r="GJ53" s="76"/>
      <c r="GK53" s="76"/>
      <c r="GL53" s="76"/>
      <c r="GM53" s="76"/>
      <c r="GN53" s="76"/>
      <c r="GO53" s="76"/>
      <c r="GP53" s="76"/>
      <c r="GQ53" s="76"/>
      <c r="GR53" s="76"/>
      <c r="GS53" s="76"/>
      <c r="GT53" s="76"/>
      <c r="GU53" s="76"/>
      <c r="GV53" s="76"/>
      <c r="GW53" s="76"/>
      <c r="GX53" s="76"/>
      <c r="GY53" s="76"/>
      <c r="GZ53" s="76"/>
      <c r="HA53" s="76"/>
      <c r="HB53" s="76"/>
      <c r="HC53" s="73" t="s">
        <v>129</v>
      </c>
      <c r="HD53" s="71">
        <v>0</v>
      </c>
      <c r="HE53" s="71">
        <v>0</v>
      </c>
      <c r="HF53" s="71">
        <v>0</v>
      </c>
      <c r="HG53" s="71">
        <v>0</v>
      </c>
      <c r="HH53" s="110"/>
      <c r="HI53" s="76"/>
      <c r="HJ53" s="76"/>
      <c r="HK53" s="76"/>
      <c r="HL53" s="76"/>
      <c r="HM53" s="76"/>
      <c r="HN53" s="76"/>
      <c r="HO53" s="76"/>
      <c r="HP53" s="76"/>
      <c r="HQ53" s="76"/>
      <c r="HR53" s="76"/>
      <c r="HS53" s="76"/>
      <c r="HT53" s="76"/>
      <c r="HU53" s="76"/>
      <c r="HV53" s="76"/>
      <c r="HW53" s="76"/>
      <c r="HX53" s="76"/>
      <c r="HY53" s="76"/>
      <c r="HZ53" s="76"/>
    </row>
    <row r="54" spans="1:234" ht="34">
      <c r="A54" s="73" t="s">
        <v>131</v>
      </c>
      <c r="B54" s="65">
        <v>0.1087</v>
      </c>
      <c r="C54" s="65">
        <v>0.1187</v>
      </c>
      <c r="D54" s="76"/>
      <c r="E54" s="76"/>
      <c r="F54" s="76"/>
      <c r="G54" s="76"/>
      <c r="H54" s="76"/>
      <c r="I54" s="76"/>
      <c r="J54" s="76"/>
      <c r="K54" s="76"/>
      <c r="L54" s="76"/>
      <c r="M54" s="73" t="s">
        <v>131</v>
      </c>
      <c r="N54" s="65">
        <v>0.16220000000000001</v>
      </c>
      <c r="O54" s="65">
        <v>0.1739</v>
      </c>
      <c r="P54" s="65">
        <v>0.14360000000000001</v>
      </c>
      <c r="Q54" s="65">
        <v>0.15740000000000001</v>
      </c>
      <c r="R54" s="76"/>
      <c r="S54" s="76"/>
      <c r="T54" s="76"/>
      <c r="U54" s="76"/>
      <c r="V54" s="76"/>
      <c r="W54" s="76"/>
      <c r="X54" s="76"/>
      <c r="Y54" s="76"/>
      <c r="Z54" s="73" t="s">
        <v>131</v>
      </c>
      <c r="AA54" s="65">
        <v>0.1235</v>
      </c>
      <c r="AB54" s="65">
        <v>0.12540000000000001</v>
      </c>
      <c r="AC54" s="65">
        <v>9.2600000000000002E-2</v>
      </c>
      <c r="AD54" s="65">
        <v>8.6199999999999999E-2</v>
      </c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3" t="s">
        <v>131</v>
      </c>
      <c r="BB54" s="65">
        <v>0.21429999999999999</v>
      </c>
      <c r="BC54" s="65">
        <v>0.15820000000000001</v>
      </c>
      <c r="BD54" s="65">
        <v>0.1542</v>
      </c>
      <c r="BE54" s="65">
        <v>0.1094</v>
      </c>
      <c r="BF54" s="76"/>
      <c r="BG54" s="76"/>
      <c r="BH54" s="76"/>
      <c r="BI54" s="76"/>
      <c r="BJ54" s="76"/>
      <c r="BK54" s="76"/>
      <c r="BL54" s="76"/>
      <c r="BM54" s="76"/>
      <c r="BN54" s="76"/>
      <c r="BO54" s="76"/>
      <c r="BP54" s="76"/>
      <c r="BQ54" s="76"/>
      <c r="BR54" s="76"/>
      <c r="BS54" s="76"/>
      <c r="BT54" s="76"/>
      <c r="BU54" s="76"/>
      <c r="BV54" s="76"/>
      <c r="BW54" s="76"/>
      <c r="BX54" s="76"/>
      <c r="BY54" s="76"/>
      <c r="BZ54" s="76"/>
      <c r="CA54" s="76"/>
      <c r="CB54" s="76"/>
      <c r="CC54" s="76"/>
      <c r="CD54" s="76"/>
      <c r="CE54" s="76"/>
      <c r="CF54" s="76"/>
      <c r="CG54" s="76"/>
      <c r="CH54" s="76"/>
      <c r="CI54" s="76"/>
      <c r="CJ54" s="76"/>
      <c r="CK54" s="76"/>
      <c r="CL54" s="76"/>
      <c r="CM54" s="76"/>
      <c r="CN54" s="76"/>
      <c r="CO54" s="76"/>
      <c r="CP54" s="76"/>
      <c r="CQ54" s="76"/>
      <c r="CR54" s="76"/>
      <c r="CS54" s="76"/>
      <c r="CT54" s="76"/>
      <c r="CU54" s="76"/>
      <c r="CV54" s="76"/>
      <c r="CW54" s="76"/>
      <c r="CX54" s="76"/>
      <c r="CY54" s="76"/>
      <c r="CZ54" s="76"/>
      <c r="DA54" s="76"/>
      <c r="DB54" s="76"/>
      <c r="DC54" s="76"/>
      <c r="DD54" s="76"/>
      <c r="DE54" s="76"/>
      <c r="DF54" s="76"/>
      <c r="DG54" s="73" t="s">
        <v>131</v>
      </c>
      <c r="DH54" s="65">
        <v>0.17749999999999999</v>
      </c>
      <c r="DI54" s="65">
        <v>0.11509999999999999</v>
      </c>
      <c r="DJ54" s="65">
        <v>0.13550000000000001</v>
      </c>
      <c r="DK54" s="65">
        <v>5.7500000000000002E-2</v>
      </c>
      <c r="DL54" s="76"/>
      <c r="DM54" s="76"/>
      <c r="DN54" s="76"/>
      <c r="DO54" s="76"/>
      <c r="DP54" s="76"/>
      <c r="DQ54" s="76"/>
      <c r="DR54" s="76"/>
      <c r="DS54" s="76"/>
      <c r="DT54" s="76"/>
      <c r="DU54" s="76"/>
      <c r="DV54" s="76"/>
      <c r="DW54" s="76"/>
      <c r="DX54" s="76"/>
      <c r="DY54" s="76"/>
      <c r="DZ54" s="76"/>
      <c r="EA54" s="76"/>
      <c r="EB54" s="76"/>
      <c r="EC54" s="76"/>
      <c r="ED54" s="76"/>
      <c r="EE54" s="76"/>
      <c r="EF54" s="76"/>
      <c r="EG54" s="76"/>
      <c r="EH54" s="76"/>
      <c r="EI54" s="76"/>
      <c r="EJ54" s="76"/>
      <c r="EK54" s="76"/>
      <c r="EL54" s="76"/>
      <c r="EM54" s="76"/>
      <c r="EN54" s="76"/>
      <c r="EO54" s="76"/>
      <c r="EP54" s="76"/>
      <c r="EQ54" s="76"/>
      <c r="ER54" s="76"/>
      <c r="ES54" s="76"/>
      <c r="ET54" s="76"/>
      <c r="EU54" s="76"/>
      <c r="EV54" s="76"/>
      <c r="EW54" s="76"/>
      <c r="EX54" s="76"/>
      <c r="EY54" s="76"/>
      <c r="EZ54" s="76"/>
      <c r="FA54" s="76"/>
      <c r="FB54" s="76"/>
      <c r="FC54" s="76"/>
      <c r="FD54" s="76"/>
      <c r="FE54" s="76"/>
      <c r="FF54" s="76"/>
      <c r="FG54" s="76"/>
      <c r="FH54" s="76"/>
      <c r="FI54" s="76"/>
      <c r="FJ54" s="76"/>
      <c r="FK54" s="76"/>
      <c r="FL54" s="76"/>
      <c r="FM54" s="76"/>
      <c r="FN54" s="76"/>
      <c r="FO54" s="76"/>
      <c r="FP54" s="76"/>
      <c r="FQ54" s="76"/>
      <c r="FR54" s="76"/>
      <c r="FS54" s="76"/>
      <c r="FT54" s="76"/>
      <c r="FU54" s="75" t="s">
        <v>132</v>
      </c>
      <c r="FV54" s="71">
        <v>0.14649999999999999</v>
      </c>
      <c r="FW54" s="71">
        <v>0.152</v>
      </c>
      <c r="FX54" s="71">
        <v>0.2366</v>
      </c>
      <c r="FY54" s="71">
        <v>0.13420000000000001</v>
      </c>
      <c r="FZ54" s="109"/>
      <c r="GA54" s="76"/>
      <c r="GB54" s="76"/>
      <c r="GC54" s="76"/>
      <c r="GD54" s="76"/>
      <c r="GE54" s="76"/>
      <c r="GF54" s="76"/>
      <c r="GG54" s="76"/>
      <c r="GH54" s="76"/>
      <c r="GI54" s="76"/>
      <c r="GJ54" s="76"/>
      <c r="GK54" s="76"/>
      <c r="GL54" s="76"/>
      <c r="GM54" s="76"/>
      <c r="GN54" s="76"/>
      <c r="GO54" s="76"/>
      <c r="GP54" s="76"/>
      <c r="GQ54" s="76"/>
      <c r="GR54" s="76"/>
      <c r="GS54" s="76"/>
      <c r="GT54" s="76"/>
      <c r="GU54" s="76"/>
      <c r="GV54" s="76"/>
      <c r="GW54" s="76"/>
      <c r="GX54" s="76"/>
      <c r="GY54" s="76"/>
      <c r="GZ54" s="76"/>
      <c r="HA54" s="76"/>
      <c r="HB54" s="76"/>
      <c r="HC54" s="73" t="s">
        <v>131</v>
      </c>
      <c r="HD54" s="71">
        <v>0.17730000000000001</v>
      </c>
      <c r="HE54" s="71">
        <v>0.13850000000000001</v>
      </c>
      <c r="HF54" s="71">
        <v>0.1799</v>
      </c>
      <c r="HG54" s="71">
        <v>0.13739999999999999</v>
      </c>
      <c r="HH54" s="110"/>
      <c r="HI54" s="76"/>
      <c r="HJ54" s="76"/>
      <c r="HK54" s="76"/>
      <c r="HL54" s="76"/>
      <c r="HM54" s="76"/>
      <c r="HN54" s="76"/>
      <c r="HO54" s="76"/>
      <c r="HP54" s="76"/>
      <c r="HQ54" s="76"/>
      <c r="HR54" s="76"/>
      <c r="HS54" s="76"/>
      <c r="HT54" s="76"/>
      <c r="HU54" s="76"/>
      <c r="HV54" s="76"/>
      <c r="HW54" s="76"/>
      <c r="HX54" s="76"/>
      <c r="HY54" s="76"/>
      <c r="HZ54" s="76"/>
    </row>
    <row r="55" spans="1:234" ht="16">
      <c r="A55" s="70" t="s">
        <v>133</v>
      </c>
      <c r="B55" s="65">
        <v>4.1018999999999997</v>
      </c>
      <c r="C55" s="65">
        <v>4.0987</v>
      </c>
      <c r="D55" s="76"/>
      <c r="E55" s="76"/>
      <c r="F55" s="76"/>
      <c r="G55" s="76"/>
      <c r="H55" s="76"/>
      <c r="I55" s="76"/>
      <c r="J55" s="76"/>
      <c r="K55" s="76"/>
      <c r="L55" s="76"/>
      <c r="M55" s="70" t="s">
        <v>133</v>
      </c>
      <c r="N55" s="65">
        <v>3.9697</v>
      </c>
      <c r="O55" s="65">
        <v>3.9661</v>
      </c>
      <c r="P55" s="65">
        <v>4.0159000000000002</v>
      </c>
      <c r="Q55" s="65">
        <v>4.0115999999999996</v>
      </c>
      <c r="R55" s="76"/>
      <c r="S55" s="76"/>
      <c r="T55" s="76"/>
      <c r="U55" s="76"/>
      <c r="V55" s="76"/>
      <c r="W55" s="76"/>
      <c r="X55" s="76"/>
      <c r="Y55" s="76"/>
      <c r="Z55" s="70" t="s">
        <v>133</v>
      </c>
      <c r="AA55" s="65">
        <v>3.9735</v>
      </c>
      <c r="AB55" s="65">
        <v>3.9729000000000001</v>
      </c>
      <c r="AC55" s="65">
        <v>4.0252999999999997</v>
      </c>
      <c r="AD55" s="65">
        <v>4.0273000000000003</v>
      </c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  <c r="AZ55" s="76"/>
      <c r="BA55" s="70" t="s">
        <v>133</v>
      </c>
      <c r="BB55" s="65">
        <v>3.8134000000000001</v>
      </c>
      <c r="BC55" s="65">
        <v>3.8300999999999998</v>
      </c>
      <c r="BD55" s="65">
        <v>3.8660000000000001</v>
      </c>
      <c r="BE55" s="65">
        <v>3.8795000000000002</v>
      </c>
      <c r="BF55" s="76"/>
      <c r="BG55" s="76"/>
      <c r="BH55" s="76"/>
      <c r="BI55" s="76"/>
      <c r="BJ55" s="76"/>
      <c r="BK55" s="76"/>
      <c r="BL55" s="76"/>
      <c r="BM55" s="76"/>
      <c r="BN55" s="76"/>
      <c r="BO55" s="76"/>
      <c r="BP55" s="76"/>
      <c r="BQ55" s="76"/>
      <c r="BR55" s="76"/>
      <c r="BS55" s="76"/>
      <c r="BT55" s="76"/>
      <c r="BU55" s="76"/>
      <c r="BV55" s="76"/>
      <c r="BW55" s="76"/>
      <c r="BX55" s="76"/>
      <c r="BY55" s="76"/>
      <c r="BZ55" s="76"/>
      <c r="CA55" s="76"/>
      <c r="CB55" s="76"/>
      <c r="CC55" s="76"/>
      <c r="CD55" s="76"/>
      <c r="CE55" s="76"/>
      <c r="CF55" s="76"/>
      <c r="CG55" s="76"/>
      <c r="CH55" s="76"/>
      <c r="CI55" s="76"/>
      <c r="CJ55" s="76"/>
      <c r="CK55" s="76"/>
      <c r="CL55" s="76"/>
      <c r="CM55" s="76"/>
      <c r="CN55" s="76"/>
      <c r="CO55" s="76"/>
      <c r="CP55" s="76"/>
      <c r="CQ55" s="76"/>
      <c r="CR55" s="76"/>
      <c r="CS55" s="76"/>
      <c r="CT55" s="76"/>
      <c r="CU55" s="76"/>
      <c r="CV55" s="76"/>
      <c r="CW55" s="76"/>
      <c r="CX55" s="76"/>
      <c r="CY55" s="76"/>
      <c r="CZ55" s="76"/>
      <c r="DA55" s="76"/>
      <c r="DB55" s="76"/>
      <c r="DC55" s="76"/>
      <c r="DD55" s="76"/>
      <c r="DE55" s="76"/>
      <c r="DF55" s="76"/>
      <c r="DG55" s="70" t="s">
        <v>133</v>
      </c>
      <c r="DH55" s="65">
        <v>3.8083999999999998</v>
      </c>
      <c r="DI55" s="65">
        <v>3.8269000000000002</v>
      </c>
      <c r="DJ55" s="65">
        <v>3.8397999999999999</v>
      </c>
      <c r="DK55" s="65">
        <v>3.8631000000000002</v>
      </c>
      <c r="DL55" s="76"/>
      <c r="DM55" s="76"/>
      <c r="DN55" s="76"/>
      <c r="DO55" s="76"/>
      <c r="DP55" s="76"/>
      <c r="DQ55" s="76"/>
      <c r="DR55" s="76"/>
      <c r="DS55" s="76"/>
      <c r="DT55" s="76"/>
      <c r="DU55" s="76"/>
      <c r="DV55" s="76"/>
      <c r="DW55" s="76"/>
      <c r="DX55" s="76"/>
      <c r="DY55" s="76"/>
      <c r="DZ55" s="76"/>
      <c r="EA55" s="76"/>
      <c r="EB55" s="76"/>
      <c r="EC55" s="76"/>
      <c r="ED55" s="76"/>
      <c r="EE55" s="76"/>
      <c r="EF55" s="76"/>
      <c r="EG55" s="76"/>
      <c r="EH55" s="76"/>
      <c r="EI55" s="76"/>
      <c r="EJ55" s="76"/>
      <c r="EK55" s="76"/>
      <c r="EL55" s="76"/>
      <c r="EM55" s="76"/>
      <c r="EN55" s="76"/>
      <c r="EO55" s="76"/>
      <c r="EP55" s="76"/>
      <c r="EQ55" s="76"/>
      <c r="ER55" s="76"/>
      <c r="ES55" s="76"/>
      <c r="ET55" s="76"/>
      <c r="EU55" s="76"/>
      <c r="EV55" s="76"/>
      <c r="EW55" s="76"/>
      <c r="EX55" s="76"/>
      <c r="EY55" s="76"/>
      <c r="EZ55" s="76"/>
      <c r="FA55" s="76"/>
      <c r="FB55" s="76"/>
      <c r="FC55" s="76"/>
      <c r="FD55" s="76"/>
      <c r="FE55" s="76"/>
      <c r="FF55" s="76"/>
      <c r="FG55" s="76"/>
      <c r="FH55" s="76"/>
      <c r="FI55" s="76"/>
      <c r="FJ55" s="76"/>
      <c r="FK55" s="76"/>
      <c r="FL55" s="76"/>
      <c r="FM55" s="76"/>
      <c r="FN55" s="76"/>
      <c r="FO55" s="76"/>
      <c r="FP55" s="76"/>
      <c r="FQ55" s="76"/>
      <c r="FR55" s="76"/>
      <c r="FS55" s="76"/>
      <c r="FT55" s="76"/>
      <c r="FU55" s="14" t="s">
        <v>133</v>
      </c>
      <c r="FV55" s="71">
        <v>3.9759000000000002</v>
      </c>
      <c r="FW55" s="71">
        <v>3.9742000000000002</v>
      </c>
      <c r="FX55" s="71">
        <v>3.7023999999999999</v>
      </c>
      <c r="FY55" s="71">
        <v>3.7321</v>
      </c>
      <c r="FZ55" s="109"/>
      <c r="GA55" s="76"/>
      <c r="GB55" s="76"/>
      <c r="GC55" s="76"/>
      <c r="GD55" s="76"/>
      <c r="GE55" s="76"/>
      <c r="GF55" s="76"/>
      <c r="GG55" s="76"/>
      <c r="GH55" s="76"/>
      <c r="GI55" s="76"/>
      <c r="GJ55" s="76"/>
      <c r="GK55" s="76"/>
      <c r="GL55" s="76"/>
      <c r="GM55" s="76"/>
      <c r="GN55" s="76"/>
      <c r="GO55" s="76"/>
      <c r="GP55" s="76"/>
      <c r="GQ55" s="76"/>
      <c r="GR55" s="76"/>
      <c r="GS55" s="76"/>
      <c r="GT55" s="76"/>
      <c r="GU55" s="76"/>
      <c r="GV55" s="76"/>
      <c r="GW55" s="76"/>
      <c r="GX55" s="76"/>
      <c r="GY55" s="76"/>
      <c r="GZ55" s="76"/>
      <c r="HA55" s="76"/>
      <c r="HB55" s="76"/>
      <c r="HC55" s="70" t="s">
        <v>133</v>
      </c>
      <c r="HD55" s="71">
        <v>3.8546</v>
      </c>
      <c r="HE55" s="71">
        <v>3.8662999999999998</v>
      </c>
      <c r="HF55" s="71">
        <v>3.8216999999999999</v>
      </c>
      <c r="HG55" s="71">
        <v>3.8344</v>
      </c>
      <c r="HH55" s="110"/>
      <c r="HI55" s="76"/>
      <c r="HJ55" s="76"/>
      <c r="HK55" s="76"/>
      <c r="HL55" s="76"/>
      <c r="HM55" s="76"/>
      <c r="HN55" s="76"/>
      <c r="HO55" s="76"/>
      <c r="HP55" s="76"/>
      <c r="HQ55" s="76"/>
      <c r="HR55" s="76"/>
      <c r="HS55" s="76"/>
      <c r="HT55" s="76"/>
      <c r="HU55" s="76"/>
      <c r="HV55" s="76"/>
      <c r="HW55" s="76"/>
      <c r="HX55" s="76"/>
      <c r="HY55" s="76"/>
      <c r="HZ55" s="76"/>
    </row>
    <row r="56" spans="1:234" ht="16">
      <c r="A56" s="70" t="s">
        <v>134</v>
      </c>
      <c r="B56" s="114" t="s">
        <v>146</v>
      </c>
      <c r="C56" s="114" t="s">
        <v>146</v>
      </c>
      <c r="D56" s="76"/>
      <c r="E56" s="76"/>
      <c r="F56" s="76"/>
      <c r="G56" s="76"/>
      <c r="H56" s="76"/>
      <c r="I56" s="76"/>
      <c r="J56" s="76"/>
      <c r="K56" s="76"/>
      <c r="L56" s="76"/>
      <c r="M56" s="70" t="s">
        <v>134</v>
      </c>
      <c r="N56" s="114" t="s">
        <v>146</v>
      </c>
      <c r="O56" s="114" t="s">
        <v>146</v>
      </c>
      <c r="P56" s="114" t="s">
        <v>146</v>
      </c>
      <c r="Q56" s="114" t="s">
        <v>146</v>
      </c>
      <c r="R56" s="76"/>
      <c r="S56" s="76"/>
      <c r="T56" s="76"/>
      <c r="U56" s="76"/>
      <c r="V56" s="76"/>
      <c r="W56" s="76"/>
      <c r="X56" s="76"/>
      <c r="Y56" s="76"/>
      <c r="Z56" s="70" t="s">
        <v>134</v>
      </c>
      <c r="AA56" s="65">
        <v>0</v>
      </c>
      <c r="AB56" s="65">
        <v>0</v>
      </c>
      <c r="AC56" s="65">
        <v>0</v>
      </c>
      <c r="AD56" s="65">
        <v>0</v>
      </c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76"/>
      <c r="AX56" s="76"/>
      <c r="AY56" s="76"/>
      <c r="AZ56" s="76"/>
      <c r="BA56" s="70" t="s">
        <v>134</v>
      </c>
      <c r="BB56" s="114" t="s">
        <v>146</v>
      </c>
      <c r="BC56" s="114" t="s">
        <v>146</v>
      </c>
      <c r="BD56" s="114" t="s">
        <v>146</v>
      </c>
      <c r="BE56" s="114" t="s">
        <v>146</v>
      </c>
      <c r="BF56" s="76"/>
      <c r="BG56" s="76"/>
      <c r="BH56" s="76"/>
      <c r="BI56" s="76"/>
      <c r="BJ56" s="76"/>
      <c r="BK56" s="76"/>
      <c r="BL56" s="76"/>
      <c r="BM56" s="76"/>
      <c r="BN56" s="76"/>
      <c r="BO56" s="76"/>
      <c r="BP56" s="76"/>
      <c r="BQ56" s="76"/>
      <c r="BR56" s="76"/>
      <c r="BS56" s="76"/>
      <c r="BT56" s="76"/>
      <c r="BU56" s="76"/>
      <c r="BV56" s="76"/>
      <c r="BW56" s="76"/>
      <c r="BX56" s="76"/>
      <c r="BY56" s="76"/>
      <c r="BZ56" s="76"/>
      <c r="CA56" s="76"/>
      <c r="CB56" s="76"/>
      <c r="CC56" s="76"/>
      <c r="CD56" s="76"/>
      <c r="CE56" s="76"/>
      <c r="CF56" s="76"/>
      <c r="CG56" s="76"/>
      <c r="CH56" s="76"/>
      <c r="CI56" s="76"/>
      <c r="CJ56" s="76"/>
      <c r="CK56" s="76"/>
      <c r="CL56" s="76"/>
      <c r="CM56" s="76"/>
      <c r="CN56" s="76"/>
      <c r="CO56" s="76"/>
      <c r="CP56" s="76"/>
      <c r="CQ56" s="76"/>
      <c r="CR56" s="76"/>
      <c r="CS56" s="76"/>
      <c r="CT56" s="76"/>
      <c r="CU56" s="76"/>
      <c r="CV56" s="76"/>
      <c r="CW56" s="76"/>
      <c r="CX56" s="76"/>
      <c r="CY56" s="76"/>
      <c r="CZ56" s="76"/>
      <c r="DA56" s="76"/>
      <c r="DB56" s="76"/>
      <c r="DC56" s="76"/>
      <c r="DD56" s="76"/>
      <c r="DE56" s="76"/>
      <c r="DF56" s="76"/>
      <c r="DG56" s="70" t="s">
        <v>134</v>
      </c>
      <c r="DH56" s="114" t="s">
        <v>146</v>
      </c>
      <c r="DI56" s="114" t="s">
        <v>146</v>
      </c>
      <c r="DJ56" s="114" t="s">
        <v>146</v>
      </c>
      <c r="DK56" s="114" t="s">
        <v>146</v>
      </c>
      <c r="DL56" s="76"/>
      <c r="DM56" s="76"/>
      <c r="DN56" s="76"/>
      <c r="DO56" s="76"/>
      <c r="DP56" s="76"/>
      <c r="DQ56" s="76"/>
      <c r="DR56" s="76"/>
      <c r="DS56" s="76"/>
      <c r="DT56" s="76"/>
      <c r="DU56" s="76"/>
      <c r="DV56" s="76"/>
      <c r="DW56" s="76"/>
      <c r="DX56" s="76"/>
      <c r="DY56" s="76"/>
      <c r="DZ56" s="76"/>
      <c r="EA56" s="76"/>
      <c r="EB56" s="76"/>
      <c r="EC56" s="76"/>
      <c r="ED56" s="76"/>
      <c r="EE56" s="76"/>
      <c r="EF56" s="76"/>
      <c r="EG56" s="76"/>
      <c r="EH56" s="76"/>
      <c r="EI56" s="76"/>
      <c r="EJ56" s="76"/>
      <c r="EK56" s="76"/>
      <c r="EL56" s="76"/>
      <c r="EM56" s="76"/>
      <c r="EN56" s="76"/>
      <c r="EO56" s="76"/>
      <c r="EP56" s="76"/>
      <c r="EQ56" s="76"/>
      <c r="ER56" s="76"/>
      <c r="ES56" s="76"/>
      <c r="ET56" s="76"/>
      <c r="EU56" s="76"/>
      <c r="EV56" s="76"/>
      <c r="EW56" s="76"/>
      <c r="EX56" s="76"/>
      <c r="EY56" s="76"/>
      <c r="EZ56" s="76"/>
      <c r="FA56" s="76"/>
      <c r="FB56" s="76"/>
      <c r="FC56" s="76"/>
      <c r="FD56" s="76"/>
      <c r="FE56" s="76"/>
      <c r="FF56" s="76"/>
      <c r="FG56" s="76"/>
      <c r="FH56" s="76"/>
      <c r="FI56" s="76"/>
      <c r="FJ56" s="76"/>
      <c r="FK56" s="76"/>
      <c r="FL56" s="76"/>
      <c r="FM56" s="76"/>
      <c r="FN56" s="76"/>
      <c r="FO56" s="76"/>
      <c r="FP56" s="76"/>
      <c r="FQ56" s="76"/>
      <c r="FR56" s="76"/>
      <c r="FS56" s="76"/>
      <c r="FT56" s="76"/>
      <c r="FU56" s="14" t="s">
        <v>134</v>
      </c>
      <c r="FV56" s="114" t="s">
        <v>146</v>
      </c>
      <c r="FW56" s="114" t="s">
        <v>146</v>
      </c>
      <c r="FX56" s="114" t="s">
        <v>146</v>
      </c>
      <c r="FY56" s="114" t="s">
        <v>146</v>
      </c>
      <c r="FZ56" s="109"/>
      <c r="GA56" s="76"/>
      <c r="GB56" s="76"/>
      <c r="GC56" s="76"/>
      <c r="GD56" s="76"/>
      <c r="GE56" s="76"/>
      <c r="GF56" s="76"/>
      <c r="GG56" s="76"/>
      <c r="GH56" s="76"/>
      <c r="GI56" s="76"/>
      <c r="GJ56" s="76"/>
      <c r="GK56" s="76"/>
      <c r="GL56" s="76"/>
      <c r="GM56" s="76"/>
      <c r="GN56" s="76"/>
      <c r="GO56" s="76"/>
      <c r="GP56" s="76"/>
      <c r="GQ56" s="76"/>
      <c r="GR56" s="76"/>
      <c r="GS56" s="76"/>
      <c r="GT56" s="76"/>
      <c r="GU56" s="76"/>
      <c r="GV56" s="76"/>
      <c r="GW56" s="76"/>
      <c r="GX56" s="76"/>
      <c r="GY56" s="76"/>
      <c r="GZ56" s="76"/>
      <c r="HA56" s="76"/>
      <c r="HB56" s="76"/>
      <c r="HC56" s="70" t="s">
        <v>134</v>
      </c>
      <c r="HD56" s="71">
        <v>0</v>
      </c>
      <c r="HE56" s="71">
        <v>0</v>
      </c>
      <c r="HF56" s="71">
        <v>0</v>
      </c>
      <c r="HG56" s="71">
        <v>0</v>
      </c>
      <c r="HH56" s="110"/>
      <c r="HI56" s="76"/>
      <c r="HJ56" s="76"/>
      <c r="HK56" s="76"/>
      <c r="HL56" s="76"/>
      <c r="HM56" s="76"/>
      <c r="HN56" s="76"/>
      <c r="HO56" s="76"/>
      <c r="HP56" s="76"/>
      <c r="HQ56" s="76"/>
      <c r="HR56" s="76"/>
      <c r="HS56" s="76"/>
      <c r="HT56" s="76"/>
      <c r="HU56" s="76"/>
      <c r="HV56" s="76"/>
      <c r="HW56" s="76"/>
      <c r="HX56" s="76"/>
      <c r="HY56" s="76"/>
      <c r="HZ56" s="76"/>
    </row>
    <row r="57" spans="1:234" ht="16">
      <c r="A57" s="70" t="s">
        <v>135</v>
      </c>
      <c r="B57" s="114" t="s">
        <v>146</v>
      </c>
      <c r="C57" s="114" t="s">
        <v>146</v>
      </c>
      <c r="D57" s="76"/>
      <c r="E57" s="76"/>
      <c r="F57" s="76"/>
      <c r="G57" s="76"/>
      <c r="H57" s="76"/>
      <c r="I57" s="76"/>
      <c r="J57" s="76"/>
      <c r="K57" s="76"/>
      <c r="L57" s="76"/>
      <c r="M57" s="70" t="s">
        <v>135</v>
      </c>
      <c r="N57" s="114" t="s">
        <v>146</v>
      </c>
      <c r="O57" s="114" t="s">
        <v>146</v>
      </c>
      <c r="P57" s="114" t="s">
        <v>146</v>
      </c>
      <c r="Q57" s="114" t="s">
        <v>146</v>
      </c>
      <c r="R57" s="76"/>
      <c r="S57" s="76"/>
      <c r="T57" s="76"/>
      <c r="U57" s="76"/>
      <c r="V57" s="76"/>
      <c r="W57" s="76"/>
      <c r="X57" s="76"/>
      <c r="Y57" s="76"/>
      <c r="Z57" s="70" t="s">
        <v>135</v>
      </c>
      <c r="AA57" s="65">
        <v>1.01E-2</v>
      </c>
      <c r="AB57" s="65">
        <v>1.01E-2</v>
      </c>
      <c r="AC57" s="65">
        <v>1.26E-2</v>
      </c>
      <c r="AD57" s="65">
        <v>1.2500000000000001E-2</v>
      </c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76"/>
      <c r="AT57" s="76"/>
      <c r="AU57" s="76"/>
      <c r="AV57" s="76"/>
      <c r="AW57" s="76"/>
      <c r="AX57" s="76"/>
      <c r="AY57" s="76"/>
      <c r="AZ57" s="76"/>
      <c r="BA57" s="70" t="s">
        <v>135</v>
      </c>
      <c r="BB57" s="114" t="s">
        <v>146</v>
      </c>
      <c r="BC57" s="114" t="s">
        <v>146</v>
      </c>
      <c r="BD57" s="114" t="s">
        <v>146</v>
      </c>
      <c r="BE57" s="114" t="s">
        <v>146</v>
      </c>
      <c r="BF57" s="76"/>
      <c r="BG57" s="76"/>
      <c r="BH57" s="76"/>
      <c r="BI57" s="76"/>
      <c r="BJ57" s="76"/>
      <c r="BK57" s="76"/>
      <c r="BL57" s="76"/>
      <c r="BM57" s="76"/>
      <c r="BN57" s="76"/>
      <c r="BO57" s="76"/>
      <c r="BP57" s="76"/>
      <c r="BQ57" s="76"/>
      <c r="BR57" s="76"/>
      <c r="BS57" s="76"/>
      <c r="BT57" s="76"/>
      <c r="BU57" s="76"/>
      <c r="BV57" s="76"/>
      <c r="BW57" s="76"/>
      <c r="BX57" s="76"/>
      <c r="BY57" s="76"/>
      <c r="BZ57" s="76"/>
      <c r="CA57" s="76"/>
      <c r="CB57" s="76"/>
      <c r="CC57" s="76"/>
      <c r="CD57" s="76"/>
      <c r="CE57" s="76"/>
      <c r="CF57" s="76"/>
      <c r="CG57" s="76"/>
      <c r="CH57" s="76"/>
      <c r="CI57" s="76"/>
      <c r="CJ57" s="76"/>
      <c r="CK57" s="76"/>
      <c r="CL57" s="76"/>
      <c r="CM57" s="76"/>
      <c r="CN57" s="76"/>
      <c r="CO57" s="76"/>
      <c r="CP57" s="76"/>
      <c r="CQ57" s="76"/>
      <c r="CR57" s="76"/>
      <c r="CS57" s="76"/>
      <c r="CT57" s="76"/>
      <c r="CU57" s="76"/>
      <c r="CV57" s="76"/>
      <c r="CW57" s="76"/>
      <c r="CX57" s="76"/>
      <c r="CY57" s="76"/>
      <c r="CZ57" s="76"/>
      <c r="DA57" s="76"/>
      <c r="DB57" s="76"/>
      <c r="DC57" s="76"/>
      <c r="DD57" s="76"/>
      <c r="DE57" s="76"/>
      <c r="DF57" s="76"/>
      <c r="DG57" s="70" t="s">
        <v>135</v>
      </c>
      <c r="DH57" s="114" t="s">
        <v>146</v>
      </c>
      <c r="DI57" s="114" t="s">
        <v>146</v>
      </c>
      <c r="DJ57" s="114" t="s">
        <v>146</v>
      </c>
      <c r="DK57" s="114" t="s">
        <v>146</v>
      </c>
      <c r="DL57" s="76"/>
      <c r="DM57" s="76"/>
      <c r="DN57" s="76"/>
      <c r="DO57" s="76"/>
      <c r="DP57" s="76"/>
      <c r="DQ57" s="76"/>
      <c r="DR57" s="76"/>
      <c r="DS57" s="76"/>
      <c r="DT57" s="76"/>
      <c r="DU57" s="76"/>
      <c r="DV57" s="76"/>
      <c r="DW57" s="76"/>
      <c r="DX57" s="76"/>
      <c r="DY57" s="76"/>
      <c r="DZ57" s="76"/>
      <c r="EA57" s="76"/>
      <c r="EB57" s="76"/>
      <c r="EC57" s="76"/>
      <c r="ED57" s="76"/>
      <c r="EE57" s="76"/>
      <c r="EF57" s="76"/>
      <c r="EG57" s="76"/>
      <c r="EH57" s="76"/>
      <c r="EI57" s="76"/>
      <c r="EJ57" s="76"/>
      <c r="EK57" s="76"/>
      <c r="EL57" s="76"/>
      <c r="EM57" s="76"/>
      <c r="EN57" s="76"/>
      <c r="EO57" s="76"/>
      <c r="EP57" s="76"/>
      <c r="EQ57" s="76"/>
      <c r="ER57" s="76"/>
      <c r="ES57" s="76"/>
      <c r="ET57" s="76"/>
      <c r="EU57" s="76"/>
      <c r="EV57" s="76"/>
      <c r="EW57" s="76"/>
      <c r="EX57" s="76"/>
      <c r="EY57" s="76"/>
      <c r="EZ57" s="76"/>
      <c r="FA57" s="76"/>
      <c r="FB57" s="76"/>
      <c r="FC57" s="76"/>
      <c r="FD57" s="76"/>
      <c r="FE57" s="76"/>
      <c r="FF57" s="76"/>
      <c r="FG57" s="76"/>
      <c r="FH57" s="76"/>
      <c r="FI57" s="76"/>
      <c r="FJ57" s="76"/>
      <c r="FK57" s="76"/>
      <c r="FL57" s="76"/>
      <c r="FM57" s="76"/>
      <c r="FN57" s="76"/>
      <c r="FO57" s="76"/>
      <c r="FP57" s="76"/>
      <c r="FQ57" s="76"/>
      <c r="FR57" s="76"/>
      <c r="FS57" s="76"/>
      <c r="FT57" s="76"/>
      <c r="FU57" s="14" t="s">
        <v>135</v>
      </c>
      <c r="FV57" s="114" t="s">
        <v>146</v>
      </c>
      <c r="FW57" s="114" t="s">
        <v>146</v>
      </c>
      <c r="FX57" s="114" t="s">
        <v>146</v>
      </c>
      <c r="FY57" s="114" t="s">
        <v>146</v>
      </c>
      <c r="FZ57" s="109"/>
      <c r="GA57" s="76"/>
      <c r="GB57" s="76"/>
      <c r="GC57" s="76"/>
      <c r="GD57" s="76"/>
      <c r="GE57" s="76"/>
      <c r="GF57" s="76"/>
      <c r="GG57" s="76"/>
      <c r="GH57" s="76"/>
      <c r="GI57" s="76"/>
      <c r="GJ57" s="76"/>
      <c r="GK57" s="76"/>
      <c r="GL57" s="76"/>
      <c r="GM57" s="76"/>
      <c r="GN57" s="76"/>
      <c r="GO57" s="76"/>
      <c r="GP57" s="76"/>
      <c r="GQ57" s="76"/>
      <c r="GR57" s="76"/>
      <c r="GS57" s="76"/>
      <c r="GT57" s="76"/>
      <c r="GU57" s="76"/>
      <c r="GV57" s="76"/>
      <c r="GW57" s="76"/>
      <c r="GX57" s="76"/>
      <c r="GY57" s="76"/>
      <c r="GZ57" s="76"/>
      <c r="HA57" s="76"/>
      <c r="HB57" s="76"/>
      <c r="HC57" s="70" t="s">
        <v>135</v>
      </c>
      <c r="HD57" s="71">
        <v>5.7000000000000002E-3</v>
      </c>
      <c r="HE57" s="71">
        <v>5.7000000000000002E-3</v>
      </c>
      <c r="HF57" s="71">
        <v>1.0200000000000001E-2</v>
      </c>
      <c r="HG57" s="71">
        <v>1.0200000000000001E-2</v>
      </c>
      <c r="HH57" s="110"/>
      <c r="HI57" s="76"/>
      <c r="HJ57" s="76"/>
      <c r="HK57" s="76"/>
      <c r="HL57" s="76"/>
      <c r="HM57" s="76"/>
      <c r="HN57" s="76"/>
      <c r="HO57" s="76"/>
      <c r="HP57" s="76"/>
      <c r="HQ57" s="76"/>
      <c r="HR57" s="76"/>
      <c r="HS57" s="76"/>
      <c r="HT57" s="76"/>
      <c r="HU57" s="76"/>
      <c r="HV57" s="76"/>
      <c r="HW57" s="76"/>
      <c r="HX57" s="76"/>
      <c r="HY57" s="76"/>
      <c r="HZ57" s="76"/>
    </row>
    <row r="58" spans="1:234" ht="16">
      <c r="A58" s="72" t="s">
        <v>124</v>
      </c>
      <c r="B58" s="65">
        <v>4.9998999999999993</v>
      </c>
      <c r="C58" s="65">
        <v>4.9999000000000002</v>
      </c>
      <c r="D58" s="76"/>
      <c r="E58" s="76"/>
      <c r="F58" s="76"/>
      <c r="G58" s="76"/>
      <c r="H58" s="76"/>
      <c r="I58" s="76"/>
      <c r="J58" s="76"/>
      <c r="K58" s="76"/>
      <c r="L58" s="76"/>
      <c r="M58" s="72" t="s">
        <v>124</v>
      </c>
      <c r="N58" s="65">
        <v>4.9998999999999993</v>
      </c>
      <c r="O58" s="65">
        <v>4.9999000000000002</v>
      </c>
      <c r="P58" s="65">
        <v>4.9998999999999993</v>
      </c>
      <c r="Q58" s="65">
        <v>4.9999000000000002</v>
      </c>
      <c r="R58" s="76"/>
      <c r="S58" s="76"/>
      <c r="T58" s="76"/>
      <c r="U58" s="76"/>
      <c r="V58" s="76"/>
      <c r="W58" s="76"/>
      <c r="X58" s="76"/>
      <c r="Y58" s="76"/>
      <c r="Z58" s="72" t="s">
        <v>124</v>
      </c>
      <c r="AA58" s="65">
        <f>SUM(AA50:AA57)</f>
        <v>5.0000000000000009</v>
      </c>
      <c r="AB58" s="65">
        <f t="shared" ref="AB58:AD58" si="36">SUM(AB50:AB57)</f>
        <v>5.0000000000000009</v>
      </c>
      <c r="AC58" s="65">
        <f t="shared" si="36"/>
        <v>4.9998999999999993</v>
      </c>
      <c r="AD58" s="65">
        <f t="shared" si="36"/>
        <v>5.0000000000000009</v>
      </c>
      <c r="AE58" s="76"/>
      <c r="AF58" s="76"/>
      <c r="AG58" s="76"/>
      <c r="AH58" s="76"/>
      <c r="AI58" s="76"/>
      <c r="AJ58" s="76"/>
      <c r="AK58" s="76"/>
      <c r="AL58" s="76"/>
      <c r="AM58" s="76"/>
      <c r="AN58" s="76"/>
      <c r="AO58" s="76"/>
      <c r="AP58" s="76"/>
      <c r="AQ58" s="76"/>
      <c r="AR58" s="76"/>
      <c r="AS58" s="76"/>
      <c r="AT58" s="76"/>
      <c r="AU58" s="76"/>
      <c r="AV58" s="76"/>
      <c r="AW58" s="76"/>
      <c r="AX58" s="76"/>
      <c r="AY58" s="76"/>
      <c r="AZ58" s="76"/>
      <c r="BA58" s="72" t="s">
        <v>124</v>
      </c>
      <c r="BB58" s="65">
        <f>SUM(BB50:BB57)</f>
        <v>5</v>
      </c>
      <c r="BC58" s="65">
        <f t="shared" ref="BC58" si="37">SUM(BC50:BC57)</f>
        <v>5</v>
      </c>
      <c r="BD58" s="65">
        <f t="shared" ref="BD58" si="38">SUM(BD50:BD57)</f>
        <v>5</v>
      </c>
      <c r="BE58" s="65">
        <f t="shared" ref="BE58" si="39">SUM(BE50:BE57)</f>
        <v>5</v>
      </c>
      <c r="BF58" s="76"/>
      <c r="BG58" s="76"/>
      <c r="BH58" s="76"/>
      <c r="BI58" s="76"/>
      <c r="BJ58" s="76"/>
      <c r="BK58" s="76"/>
      <c r="BL58" s="76"/>
      <c r="BM58" s="76"/>
      <c r="BN58" s="76"/>
      <c r="BO58" s="76"/>
      <c r="BP58" s="76"/>
      <c r="BQ58" s="76"/>
      <c r="BR58" s="76"/>
      <c r="BS58" s="76"/>
      <c r="BT58" s="76"/>
      <c r="BU58" s="76"/>
      <c r="BV58" s="76"/>
      <c r="BW58" s="76"/>
      <c r="BX58" s="76"/>
      <c r="BY58" s="76"/>
      <c r="BZ58" s="76"/>
      <c r="CA58" s="76"/>
      <c r="CB58" s="76"/>
      <c r="CC58" s="76"/>
      <c r="CD58" s="76"/>
      <c r="CE58" s="76"/>
      <c r="CF58" s="76"/>
      <c r="CG58" s="76"/>
      <c r="CH58" s="76"/>
      <c r="CI58" s="76"/>
      <c r="CJ58" s="76"/>
      <c r="CK58" s="76"/>
      <c r="CL58" s="76"/>
      <c r="CM58" s="76"/>
      <c r="CN58" s="76"/>
      <c r="CO58" s="76"/>
      <c r="CP58" s="76"/>
      <c r="CQ58" s="76"/>
      <c r="CR58" s="76"/>
      <c r="CS58" s="76"/>
      <c r="CT58" s="76"/>
      <c r="CU58" s="76"/>
      <c r="CV58" s="76"/>
      <c r="CW58" s="76"/>
      <c r="CX58" s="76"/>
      <c r="CY58" s="76"/>
      <c r="CZ58" s="76"/>
      <c r="DA58" s="76"/>
      <c r="DB58" s="76"/>
      <c r="DC58" s="76"/>
      <c r="DD58" s="76"/>
      <c r="DE58" s="76"/>
      <c r="DF58" s="76"/>
      <c r="DG58" s="72" t="s">
        <v>124</v>
      </c>
      <c r="DH58" s="65">
        <f>SUM(DH50:DH57)</f>
        <v>5</v>
      </c>
      <c r="DI58" s="65">
        <f t="shared" ref="DI58" si="40">SUM(DI50:DI57)</f>
        <v>5.0000999999999998</v>
      </c>
      <c r="DJ58" s="65">
        <f t="shared" ref="DJ58" si="41">SUM(DJ50:DJ57)</f>
        <v>5</v>
      </c>
      <c r="DK58" s="65">
        <f t="shared" ref="DK58" si="42">SUM(DK50:DK57)</f>
        <v>5</v>
      </c>
      <c r="DL58" s="76"/>
      <c r="DM58" s="76"/>
      <c r="DN58" s="76"/>
      <c r="DO58" s="76"/>
      <c r="DP58" s="76"/>
      <c r="DQ58" s="76"/>
      <c r="DR58" s="76"/>
      <c r="DS58" s="76"/>
      <c r="DT58" s="76"/>
      <c r="DU58" s="76"/>
      <c r="DV58" s="76"/>
      <c r="DW58" s="76"/>
      <c r="DX58" s="76"/>
      <c r="DY58" s="76"/>
      <c r="DZ58" s="76"/>
      <c r="EA58" s="76"/>
      <c r="EB58" s="76"/>
      <c r="EC58" s="76"/>
      <c r="ED58" s="76"/>
      <c r="EE58" s="76"/>
      <c r="EF58" s="76"/>
      <c r="EG58" s="76"/>
      <c r="EH58" s="76"/>
      <c r="EI58" s="76"/>
      <c r="EJ58" s="76"/>
      <c r="EK58" s="76"/>
      <c r="EL58" s="76"/>
      <c r="EM58" s="76"/>
      <c r="EN58" s="76"/>
      <c r="EO58" s="76"/>
      <c r="EP58" s="76"/>
      <c r="EQ58" s="76"/>
      <c r="ER58" s="76"/>
      <c r="ES58" s="76"/>
      <c r="ET58" s="76"/>
      <c r="EU58" s="76"/>
      <c r="EV58" s="76"/>
      <c r="EW58" s="76"/>
      <c r="EX58" s="76"/>
      <c r="EY58" s="76"/>
      <c r="EZ58" s="76"/>
      <c r="FA58" s="76"/>
      <c r="FB58" s="76"/>
      <c r="FC58" s="76"/>
      <c r="FD58" s="76"/>
      <c r="FE58" s="76"/>
      <c r="FF58" s="76"/>
      <c r="FG58" s="76"/>
      <c r="FH58" s="76"/>
      <c r="FI58" s="76"/>
      <c r="FJ58" s="76"/>
      <c r="FK58" s="76"/>
      <c r="FL58" s="76"/>
      <c r="FM58" s="76"/>
      <c r="FN58" s="76"/>
      <c r="FO58" s="76"/>
      <c r="FP58" s="76"/>
      <c r="FQ58" s="76"/>
      <c r="FR58" s="76"/>
      <c r="FS58" s="76"/>
      <c r="FT58" s="76"/>
      <c r="FU58" s="8" t="s">
        <v>124</v>
      </c>
      <c r="FV58" s="71">
        <v>5</v>
      </c>
      <c r="FW58" s="71">
        <v>5.0000999999999998</v>
      </c>
      <c r="FX58" s="71">
        <v>5.0000999999999998</v>
      </c>
      <c r="FY58" s="71">
        <v>5.0000999999999998</v>
      </c>
      <c r="FZ58" s="109"/>
      <c r="GA58" s="76"/>
      <c r="GB58" s="76"/>
      <c r="GC58" s="76"/>
      <c r="GD58" s="76"/>
      <c r="GE58" s="76"/>
      <c r="GF58" s="76"/>
      <c r="GG58" s="76"/>
      <c r="GH58" s="76"/>
      <c r="GI58" s="76"/>
      <c r="GJ58" s="76"/>
      <c r="GK58" s="76"/>
      <c r="GL58" s="76"/>
      <c r="GM58" s="76"/>
      <c r="GN58" s="76"/>
      <c r="GO58" s="76"/>
      <c r="GP58" s="76"/>
      <c r="GQ58" s="76"/>
      <c r="GR58" s="76"/>
      <c r="GS58" s="76"/>
      <c r="GT58" s="76"/>
      <c r="GU58" s="76"/>
      <c r="GV58" s="76"/>
      <c r="GW58" s="76"/>
      <c r="GX58" s="76"/>
      <c r="GY58" s="76"/>
      <c r="GZ58" s="76"/>
      <c r="HA58" s="76"/>
      <c r="HB58" s="76"/>
      <c r="HC58" s="14" t="s">
        <v>125</v>
      </c>
      <c r="HD58" s="71">
        <f>SUM(HD50:HD57)</f>
        <v>5</v>
      </c>
      <c r="HE58" s="71">
        <f>SUM(HE50:HE57)</f>
        <v>5</v>
      </c>
      <c r="HF58" s="71">
        <f t="shared" ref="HF58:HG58" si="43">SUM(HF50:HF57)</f>
        <v>4.9999000000000002</v>
      </c>
      <c r="HG58" s="71">
        <f t="shared" si="43"/>
        <v>5</v>
      </c>
      <c r="HH58" s="110"/>
      <c r="HI58" s="76"/>
      <c r="HJ58" s="76"/>
      <c r="HK58" s="76"/>
      <c r="HL58" s="76"/>
      <c r="HM58" s="76"/>
      <c r="HN58" s="76"/>
      <c r="HO58" s="76"/>
      <c r="HP58" s="76"/>
      <c r="HQ58" s="76"/>
      <c r="HR58" s="76"/>
      <c r="HS58" s="76"/>
      <c r="HT58" s="76"/>
      <c r="HU58" s="76"/>
      <c r="HV58" s="76"/>
      <c r="HW58" s="76"/>
      <c r="HX58" s="76"/>
      <c r="HY58" s="76"/>
      <c r="HZ58" s="76"/>
    </row>
    <row r="59" spans="1:234" ht="16">
      <c r="A59" s="70" t="s">
        <v>136</v>
      </c>
      <c r="B59" s="65">
        <v>0</v>
      </c>
      <c r="C59" s="65">
        <v>0</v>
      </c>
      <c r="D59" s="76"/>
      <c r="E59" s="76"/>
      <c r="F59" s="76"/>
      <c r="G59" s="76"/>
      <c r="H59" s="76"/>
      <c r="I59" s="76"/>
      <c r="J59" s="76"/>
      <c r="K59" s="76"/>
      <c r="L59" s="76"/>
      <c r="M59" s="70" t="s">
        <v>136</v>
      </c>
      <c r="N59" s="65">
        <v>0</v>
      </c>
      <c r="O59" s="65">
        <v>0</v>
      </c>
      <c r="P59" s="65">
        <v>0</v>
      </c>
      <c r="Q59" s="65">
        <v>0</v>
      </c>
      <c r="R59" s="76"/>
      <c r="S59" s="76"/>
      <c r="T59" s="76"/>
      <c r="U59" s="76"/>
      <c r="V59" s="76"/>
      <c r="W59" s="76"/>
      <c r="X59" s="76"/>
      <c r="Y59" s="76"/>
      <c r="Z59" s="70" t="s">
        <v>136</v>
      </c>
      <c r="AA59" s="65">
        <v>0</v>
      </c>
      <c r="AB59" s="65">
        <v>0</v>
      </c>
      <c r="AC59" s="65">
        <v>0</v>
      </c>
      <c r="AD59" s="65">
        <v>0</v>
      </c>
      <c r="AE59" s="76"/>
      <c r="AF59" s="76"/>
      <c r="AG59" s="76"/>
      <c r="AH59" s="76"/>
      <c r="AI59" s="76"/>
      <c r="AJ59" s="76"/>
      <c r="AK59" s="76"/>
      <c r="AL59" s="76"/>
      <c r="AM59" s="76"/>
      <c r="AN59" s="76"/>
      <c r="AO59" s="76"/>
      <c r="AP59" s="76"/>
      <c r="AQ59" s="76"/>
      <c r="AR59" s="76"/>
      <c r="AS59" s="76"/>
      <c r="AT59" s="76"/>
      <c r="AU59" s="76"/>
      <c r="AV59" s="76"/>
      <c r="AW59" s="76"/>
      <c r="AX59" s="76"/>
      <c r="AY59" s="76"/>
      <c r="AZ59" s="76"/>
      <c r="BA59" s="70" t="s">
        <v>136</v>
      </c>
      <c r="BB59" s="65">
        <v>0</v>
      </c>
      <c r="BC59" s="65">
        <v>0</v>
      </c>
      <c r="BD59" s="65">
        <v>0</v>
      </c>
      <c r="BE59" s="65">
        <v>0</v>
      </c>
      <c r="BF59" s="76"/>
      <c r="BG59" s="76"/>
      <c r="BH59" s="76"/>
      <c r="BI59" s="76"/>
      <c r="BJ59" s="76"/>
      <c r="BK59" s="76"/>
      <c r="BL59" s="76"/>
      <c r="BM59" s="76"/>
      <c r="BN59" s="76"/>
      <c r="BO59" s="76"/>
      <c r="BP59" s="76"/>
      <c r="BQ59" s="76"/>
      <c r="BR59" s="76"/>
      <c r="BS59" s="76"/>
      <c r="BT59" s="76"/>
      <c r="BU59" s="76"/>
      <c r="BV59" s="76"/>
      <c r="BW59" s="76"/>
      <c r="BX59" s="76"/>
      <c r="BY59" s="76"/>
      <c r="BZ59" s="76"/>
      <c r="CA59" s="76"/>
      <c r="CB59" s="76"/>
      <c r="CC59" s="76"/>
      <c r="CD59" s="76"/>
      <c r="CE59" s="76"/>
      <c r="CF59" s="76"/>
      <c r="CG59" s="76"/>
      <c r="CH59" s="76"/>
      <c r="CI59" s="76"/>
      <c r="CJ59" s="76"/>
      <c r="CK59" s="76"/>
      <c r="CL59" s="76"/>
      <c r="CM59" s="76"/>
      <c r="CN59" s="76"/>
      <c r="CO59" s="76"/>
      <c r="CP59" s="76"/>
      <c r="CQ59" s="76"/>
      <c r="CR59" s="76"/>
      <c r="CS59" s="76"/>
      <c r="CT59" s="76"/>
      <c r="CU59" s="76"/>
      <c r="CV59" s="76"/>
      <c r="CW59" s="76"/>
      <c r="CX59" s="76"/>
      <c r="CY59" s="76"/>
      <c r="CZ59" s="76"/>
      <c r="DA59" s="76"/>
      <c r="DB59" s="76"/>
      <c r="DC59" s="76"/>
      <c r="DD59" s="76"/>
      <c r="DE59" s="76"/>
      <c r="DF59" s="76"/>
      <c r="DG59" s="70" t="s">
        <v>136</v>
      </c>
      <c r="DH59" s="65">
        <v>0</v>
      </c>
      <c r="DI59" s="65">
        <v>0</v>
      </c>
      <c r="DJ59" s="65">
        <v>0</v>
      </c>
      <c r="DK59" s="65">
        <v>0</v>
      </c>
      <c r="DL59" s="76"/>
      <c r="DM59" s="76"/>
      <c r="DN59" s="76"/>
      <c r="DO59" s="76"/>
      <c r="DP59" s="76"/>
      <c r="DQ59" s="76"/>
      <c r="DR59" s="76"/>
      <c r="DS59" s="76"/>
      <c r="DT59" s="76"/>
      <c r="DU59" s="76"/>
      <c r="DV59" s="76"/>
      <c r="DW59" s="76"/>
      <c r="DX59" s="76"/>
      <c r="DY59" s="76"/>
      <c r="DZ59" s="76"/>
      <c r="EA59" s="76"/>
      <c r="EB59" s="76"/>
      <c r="EC59" s="76"/>
      <c r="ED59" s="76"/>
      <c r="EE59" s="76"/>
      <c r="EF59" s="76"/>
      <c r="EG59" s="76"/>
      <c r="EH59" s="76"/>
      <c r="EI59" s="76"/>
      <c r="EJ59" s="76"/>
      <c r="EK59" s="76"/>
      <c r="EL59" s="76"/>
      <c r="EM59" s="76"/>
      <c r="EN59" s="76"/>
      <c r="EO59" s="76"/>
      <c r="EP59" s="76"/>
      <c r="EQ59" s="76"/>
      <c r="ER59" s="76"/>
      <c r="ES59" s="76"/>
      <c r="ET59" s="76"/>
      <c r="EU59" s="76"/>
      <c r="EV59" s="76"/>
      <c r="EW59" s="76"/>
      <c r="EX59" s="76"/>
      <c r="EY59" s="76"/>
      <c r="EZ59" s="76"/>
      <c r="FA59" s="76"/>
      <c r="FB59" s="76"/>
      <c r="FC59" s="76"/>
      <c r="FD59" s="76"/>
      <c r="FE59" s="76"/>
      <c r="FF59" s="76"/>
      <c r="FG59" s="76"/>
      <c r="FH59" s="76"/>
      <c r="FI59" s="76"/>
      <c r="FJ59" s="76"/>
      <c r="FK59" s="76"/>
      <c r="FL59" s="76"/>
      <c r="FM59" s="76"/>
      <c r="FN59" s="76"/>
      <c r="FO59" s="76"/>
      <c r="FP59" s="76"/>
      <c r="FQ59" s="76"/>
      <c r="FR59" s="76"/>
      <c r="FS59" s="76"/>
      <c r="FT59" s="76"/>
      <c r="FU59" s="14" t="s">
        <v>136</v>
      </c>
      <c r="FV59" s="71">
        <v>0</v>
      </c>
      <c r="FW59" s="71">
        <v>0</v>
      </c>
      <c r="FX59" s="71">
        <v>0</v>
      </c>
      <c r="FY59" s="71">
        <v>0</v>
      </c>
      <c r="FZ59" s="109"/>
      <c r="GA59" s="76"/>
      <c r="GB59" s="76"/>
      <c r="GC59" s="76"/>
      <c r="GD59" s="76"/>
      <c r="GE59" s="76"/>
      <c r="GF59" s="76"/>
      <c r="GG59" s="76"/>
      <c r="GH59" s="76"/>
      <c r="GI59" s="76"/>
      <c r="GJ59" s="76"/>
      <c r="GK59" s="76"/>
      <c r="GL59" s="76"/>
      <c r="GM59" s="76"/>
      <c r="GN59" s="76"/>
      <c r="GO59" s="76"/>
      <c r="GP59" s="76"/>
      <c r="GQ59" s="76"/>
      <c r="GR59" s="76"/>
      <c r="GS59" s="76"/>
      <c r="GT59" s="76"/>
      <c r="GU59" s="76"/>
      <c r="GV59" s="76"/>
      <c r="GW59" s="76"/>
      <c r="GX59" s="76"/>
      <c r="GY59" s="76"/>
      <c r="GZ59" s="76"/>
      <c r="HA59" s="76"/>
      <c r="HB59" s="76"/>
      <c r="HC59" s="70" t="s">
        <v>136</v>
      </c>
      <c r="HD59" s="71">
        <v>0</v>
      </c>
      <c r="HE59" s="71">
        <v>0</v>
      </c>
      <c r="HF59" s="71">
        <v>0</v>
      </c>
      <c r="HG59" s="71">
        <v>0</v>
      </c>
      <c r="HH59" s="110"/>
      <c r="HI59" s="76"/>
      <c r="HJ59" s="76"/>
      <c r="HK59" s="76"/>
      <c r="HL59" s="76"/>
      <c r="HM59" s="76"/>
      <c r="HN59" s="76"/>
      <c r="HO59" s="76"/>
      <c r="HP59" s="76"/>
      <c r="HQ59" s="76"/>
      <c r="HR59" s="76"/>
      <c r="HS59" s="76"/>
      <c r="HT59" s="76"/>
      <c r="HU59" s="76"/>
      <c r="HV59" s="76"/>
      <c r="HW59" s="76"/>
      <c r="HX59" s="76"/>
      <c r="HY59" s="76"/>
      <c r="HZ59" s="76"/>
    </row>
    <row r="60" spans="1:234" ht="34">
      <c r="A60" s="73" t="s">
        <v>137</v>
      </c>
      <c r="B60" s="65">
        <v>0.19089999999999999</v>
      </c>
      <c r="C60" s="65">
        <v>0.1807</v>
      </c>
      <c r="D60" s="76"/>
      <c r="E60" s="76"/>
      <c r="F60" s="76"/>
      <c r="G60" s="76"/>
      <c r="H60" s="76"/>
      <c r="I60" s="76"/>
      <c r="J60" s="76"/>
      <c r="K60" s="76"/>
      <c r="L60" s="76"/>
      <c r="M60" s="73" t="s">
        <v>137</v>
      </c>
      <c r="N60" s="65">
        <v>0.1285</v>
      </c>
      <c r="O60" s="65">
        <v>0.11650000000000001</v>
      </c>
      <c r="P60" s="65">
        <v>0.159</v>
      </c>
      <c r="Q60" s="65">
        <v>0.14480000000000001</v>
      </c>
      <c r="R60" s="76"/>
      <c r="S60" s="76"/>
      <c r="T60" s="76"/>
      <c r="U60" s="76"/>
      <c r="V60" s="76"/>
      <c r="W60" s="76"/>
      <c r="X60" s="76"/>
      <c r="Y60" s="76"/>
      <c r="Z60" s="73" t="s">
        <v>137</v>
      </c>
      <c r="AA60" s="65">
        <v>0.19769999999999999</v>
      </c>
      <c r="AB60" s="65">
        <v>0.19589999999999999</v>
      </c>
      <c r="AC60" s="65">
        <v>0.36159999999999998</v>
      </c>
      <c r="AD60" s="65">
        <v>0.36830000000000002</v>
      </c>
      <c r="AE60" s="76"/>
      <c r="AF60" s="76"/>
      <c r="AG60" s="76"/>
      <c r="AH60" s="76"/>
      <c r="AI60" s="76"/>
      <c r="AJ60" s="76"/>
      <c r="AK60" s="76"/>
      <c r="AL60" s="76"/>
      <c r="AM60" s="76"/>
      <c r="AN60" s="76"/>
      <c r="AO60" s="76"/>
      <c r="AP60" s="76"/>
      <c r="AQ60" s="76"/>
      <c r="AR60" s="76"/>
      <c r="AS60" s="76"/>
      <c r="AT60" s="76"/>
      <c r="AU60" s="76"/>
      <c r="AV60" s="76"/>
      <c r="AW60" s="76"/>
      <c r="AX60" s="76"/>
      <c r="AY60" s="76"/>
      <c r="AZ60" s="76"/>
      <c r="BA60" s="73" t="s">
        <v>137</v>
      </c>
      <c r="BB60" s="65">
        <v>9.35E-2</v>
      </c>
      <c r="BC60" s="65">
        <v>0.15090000000000001</v>
      </c>
      <c r="BD60" s="65">
        <v>0.14119999999999999</v>
      </c>
      <c r="BE60" s="65">
        <v>0.187</v>
      </c>
      <c r="BF60" s="76"/>
      <c r="BG60" s="76"/>
      <c r="BH60" s="76"/>
      <c r="BI60" s="76"/>
      <c r="BJ60" s="76"/>
      <c r="BK60" s="76"/>
      <c r="BL60" s="76"/>
      <c r="BM60" s="76"/>
      <c r="BN60" s="76"/>
      <c r="BO60" s="76"/>
      <c r="BP60" s="76"/>
      <c r="BQ60" s="76"/>
      <c r="BR60" s="76"/>
      <c r="BS60" s="76"/>
      <c r="BT60" s="76"/>
      <c r="BU60" s="76"/>
      <c r="BV60" s="76"/>
      <c r="BW60" s="76"/>
      <c r="BX60" s="76"/>
      <c r="BY60" s="76"/>
      <c r="BZ60" s="76"/>
      <c r="CA60" s="76"/>
      <c r="CB60" s="76"/>
      <c r="CC60" s="76"/>
      <c r="CD60" s="76"/>
      <c r="CE60" s="76"/>
      <c r="CF60" s="76"/>
      <c r="CG60" s="76"/>
      <c r="CH60" s="76"/>
      <c r="CI60" s="76"/>
      <c r="CJ60" s="76"/>
      <c r="CK60" s="76"/>
      <c r="CL60" s="76"/>
      <c r="CM60" s="76"/>
      <c r="CN60" s="76"/>
      <c r="CO60" s="76"/>
      <c r="CP60" s="76"/>
      <c r="CQ60" s="76"/>
      <c r="CR60" s="76"/>
      <c r="CS60" s="76"/>
      <c r="CT60" s="76"/>
      <c r="CU60" s="76"/>
      <c r="CV60" s="76"/>
      <c r="CW60" s="76"/>
      <c r="CX60" s="76"/>
      <c r="CY60" s="76"/>
      <c r="CZ60" s="76"/>
      <c r="DA60" s="76"/>
      <c r="DB60" s="76"/>
      <c r="DC60" s="76"/>
      <c r="DD60" s="76"/>
      <c r="DE60" s="76"/>
      <c r="DF60" s="76"/>
      <c r="DG60" s="73" t="s">
        <v>137</v>
      </c>
      <c r="DH60" s="65">
        <v>0.1003</v>
      </c>
      <c r="DI60" s="65">
        <v>0.1641</v>
      </c>
      <c r="DJ60" s="65">
        <v>0.14829999999999999</v>
      </c>
      <c r="DK60" s="65">
        <v>0.2281</v>
      </c>
      <c r="DL60" s="76"/>
      <c r="DM60" s="76"/>
      <c r="DN60" s="76"/>
      <c r="DO60" s="76"/>
      <c r="DP60" s="76"/>
      <c r="DQ60" s="76"/>
      <c r="DR60" s="76"/>
      <c r="DS60" s="76"/>
      <c r="DT60" s="76"/>
      <c r="DU60" s="76"/>
      <c r="DV60" s="76"/>
      <c r="DW60" s="76"/>
      <c r="DX60" s="76"/>
      <c r="DY60" s="76"/>
      <c r="DZ60" s="76"/>
      <c r="EA60" s="76"/>
      <c r="EB60" s="76"/>
      <c r="EC60" s="76"/>
      <c r="ED60" s="76"/>
      <c r="EE60" s="76"/>
      <c r="EF60" s="76"/>
      <c r="EG60" s="76"/>
      <c r="EH60" s="76"/>
      <c r="EI60" s="76"/>
      <c r="EJ60" s="76"/>
      <c r="EK60" s="76"/>
      <c r="EL60" s="76"/>
      <c r="EM60" s="76"/>
      <c r="EN60" s="76"/>
      <c r="EO60" s="76"/>
      <c r="EP60" s="76"/>
      <c r="EQ60" s="76"/>
      <c r="ER60" s="76"/>
      <c r="ES60" s="76"/>
      <c r="ET60" s="76"/>
      <c r="EU60" s="76"/>
      <c r="EV60" s="76"/>
      <c r="EW60" s="76"/>
      <c r="EX60" s="76"/>
      <c r="EY60" s="76"/>
      <c r="EZ60" s="76"/>
      <c r="FA60" s="76"/>
      <c r="FB60" s="76"/>
      <c r="FC60" s="76"/>
      <c r="FD60" s="76"/>
      <c r="FE60" s="76"/>
      <c r="FF60" s="76"/>
      <c r="FG60" s="76"/>
      <c r="FH60" s="76"/>
      <c r="FI60" s="76"/>
      <c r="FJ60" s="76"/>
      <c r="FK60" s="76"/>
      <c r="FL60" s="76"/>
      <c r="FM60" s="76"/>
      <c r="FN60" s="76"/>
      <c r="FO60" s="76"/>
      <c r="FP60" s="76"/>
      <c r="FQ60" s="76"/>
      <c r="FR60" s="76"/>
      <c r="FS60" s="76"/>
      <c r="FT60" s="76"/>
      <c r="FU60" s="75" t="s">
        <v>138</v>
      </c>
      <c r="FV60" s="71">
        <v>0.12640000000000001</v>
      </c>
      <c r="FW60" s="71">
        <v>0.12089999999999999</v>
      </c>
      <c r="FX60" s="71">
        <v>8.7499999999999994E-2</v>
      </c>
      <c r="FY60" s="71">
        <v>0.1925</v>
      </c>
      <c r="FZ60" s="109"/>
      <c r="GA60" s="76"/>
      <c r="GB60" s="76"/>
      <c r="GC60" s="76"/>
      <c r="GD60" s="76"/>
      <c r="GE60" s="76"/>
      <c r="GF60" s="76"/>
      <c r="GG60" s="76"/>
      <c r="GH60" s="76"/>
      <c r="GI60" s="76"/>
      <c r="GJ60" s="76"/>
      <c r="GK60" s="76"/>
      <c r="GL60" s="76"/>
      <c r="GM60" s="76"/>
      <c r="GN60" s="76"/>
      <c r="GO60" s="76"/>
      <c r="GP60" s="76"/>
      <c r="GQ60" s="76"/>
      <c r="GR60" s="76"/>
      <c r="GS60" s="76"/>
      <c r="GT60" s="76"/>
      <c r="GU60" s="76"/>
      <c r="GV60" s="76"/>
      <c r="GW60" s="76"/>
      <c r="GX60" s="76"/>
      <c r="GY60" s="76"/>
      <c r="GZ60" s="76"/>
      <c r="HA60" s="76"/>
      <c r="HB60" s="76"/>
      <c r="HC60" s="73" t="s">
        <v>137</v>
      </c>
      <c r="HD60" s="71">
        <v>0.16689999999999999</v>
      </c>
      <c r="HE60" s="71">
        <v>0.2069</v>
      </c>
      <c r="HF60" s="71">
        <v>0.15379999999999999</v>
      </c>
      <c r="HG60" s="71">
        <v>0.19739999999999999</v>
      </c>
      <c r="HH60" s="110"/>
      <c r="HI60" s="76"/>
      <c r="HJ60" s="76"/>
      <c r="HK60" s="76"/>
      <c r="HL60" s="76"/>
      <c r="HM60" s="76"/>
      <c r="HN60" s="76"/>
      <c r="HO60" s="76"/>
      <c r="HP60" s="76"/>
      <c r="HQ60" s="76"/>
      <c r="HR60" s="76"/>
      <c r="HS60" s="76"/>
      <c r="HT60" s="76"/>
      <c r="HU60" s="76"/>
      <c r="HV60" s="76"/>
      <c r="HW60" s="76"/>
      <c r="HX60" s="76"/>
      <c r="HY60" s="76"/>
      <c r="HZ60" s="76"/>
    </row>
    <row r="61" spans="1:234" ht="16">
      <c r="A61" s="70" t="s">
        <v>139</v>
      </c>
      <c r="B61" s="114" t="s">
        <v>146</v>
      </c>
      <c r="C61" s="114" t="s">
        <v>146</v>
      </c>
      <c r="D61" s="76"/>
      <c r="E61" s="76"/>
      <c r="F61" s="76"/>
      <c r="G61" s="76"/>
      <c r="H61" s="76"/>
      <c r="I61" s="76"/>
      <c r="J61" s="76"/>
      <c r="K61" s="76"/>
      <c r="L61" s="76"/>
      <c r="M61" s="70" t="s">
        <v>139</v>
      </c>
      <c r="N61" s="114" t="s">
        <v>146</v>
      </c>
      <c r="O61" s="114" t="s">
        <v>146</v>
      </c>
      <c r="P61" s="114" t="s">
        <v>146</v>
      </c>
      <c r="Q61" s="114" t="s">
        <v>146</v>
      </c>
      <c r="R61" s="76"/>
      <c r="S61" s="76"/>
      <c r="T61" s="76"/>
      <c r="U61" s="76"/>
      <c r="V61" s="76"/>
      <c r="W61" s="76"/>
      <c r="X61" s="76"/>
      <c r="Y61" s="76"/>
      <c r="Z61" s="70" t="s">
        <v>139</v>
      </c>
      <c r="AA61" s="65">
        <v>4.7000000000000002E-3</v>
      </c>
      <c r="AB61" s="65">
        <v>4.7000000000000002E-3</v>
      </c>
      <c r="AC61" s="65">
        <v>1.32E-2</v>
      </c>
      <c r="AD61" s="65">
        <v>1.32E-2</v>
      </c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0" t="s">
        <v>139</v>
      </c>
      <c r="BB61" s="114" t="s">
        <v>146</v>
      </c>
      <c r="BC61" s="114" t="s">
        <v>146</v>
      </c>
      <c r="BD61" s="114" t="s">
        <v>146</v>
      </c>
      <c r="BE61" s="114" t="s">
        <v>146</v>
      </c>
      <c r="BF61" s="76"/>
      <c r="BG61" s="76"/>
      <c r="BH61" s="76"/>
      <c r="BI61" s="76"/>
      <c r="BJ61" s="76"/>
      <c r="BK61" s="76"/>
      <c r="BL61" s="76"/>
      <c r="BM61" s="76"/>
      <c r="BN61" s="76"/>
      <c r="BO61" s="76"/>
      <c r="BP61" s="76"/>
      <c r="BQ61" s="76"/>
      <c r="BR61" s="76"/>
      <c r="BS61" s="76"/>
      <c r="BT61" s="76"/>
      <c r="BU61" s="76"/>
      <c r="BV61" s="76"/>
      <c r="BW61" s="76"/>
      <c r="BX61" s="76"/>
      <c r="BY61" s="76"/>
      <c r="BZ61" s="76"/>
      <c r="CA61" s="76"/>
      <c r="CB61" s="76"/>
      <c r="CC61" s="76"/>
      <c r="CD61" s="76"/>
      <c r="CE61" s="76"/>
      <c r="CF61" s="76"/>
      <c r="CG61" s="76"/>
      <c r="CH61" s="76"/>
      <c r="CI61" s="76"/>
      <c r="CJ61" s="76"/>
      <c r="CK61" s="76"/>
      <c r="CL61" s="76"/>
      <c r="CM61" s="76"/>
      <c r="CN61" s="76"/>
      <c r="CO61" s="76"/>
      <c r="CP61" s="76"/>
      <c r="CQ61" s="76"/>
      <c r="CR61" s="76"/>
      <c r="CS61" s="76"/>
      <c r="CT61" s="76"/>
      <c r="CU61" s="76"/>
      <c r="CV61" s="76"/>
      <c r="CW61" s="76"/>
      <c r="CX61" s="76"/>
      <c r="CY61" s="76"/>
      <c r="CZ61" s="76"/>
      <c r="DA61" s="76"/>
      <c r="DB61" s="76"/>
      <c r="DC61" s="76"/>
      <c r="DD61" s="76"/>
      <c r="DE61" s="76"/>
      <c r="DF61" s="76"/>
      <c r="DG61" s="70" t="s">
        <v>139</v>
      </c>
      <c r="DH61" s="114" t="s">
        <v>146</v>
      </c>
      <c r="DI61" s="114" t="s">
        <v>146</v>
      </c>
      <c r="DJ61" s="114" t="s">
        <v>146</v>
      </c>
      <c r="DK61" s="114" t="s">
        <v>146</v>
      </c>
      <c r="DL61" s="76"/>
      <c r="DM61" s="76"/>
      <c r="DN61" s="76"/>
      <c r="DO61" s="76"/>
      <c r="DP61" s="76"/>
      <c r="DQ61" s="76"/>
      <c r="DR61" s="76"/>
      <c r="DS61" s="76"/>
      <c r="DT61" s="76"/>
      <c r="DU61" s="76"/>
      <c r="DV61" s="76"/>
      <c r="DW61" s="76"/>
      <c r="DX61" s="76"/>
      <c r="DY61" s="76"/>
      <c r="DZ61" s="76"/>
      <c r="EA61" s="76"/>
      <c r="EB61" s="76"/>
      <c r="EC61" s="76"/>
      <c r="ED61" s="76"/>
      <c r="EE61" s="76"/>
      <c r="EF61" s="76"/>
      <c r="EG61" s="76"/>
      <c r="EH61" s="76"/>
      <c r="EI61" s="76"/>
      <c r="EJ61" s="76"/>
      <c r="EK61" s="76"/>
      <c r="EL61" s="76"/>
      <c r="EM61" s="76"/>
      <c r="EN61" s="76"/>
      <c r="EO61" s="76"/>
      <c r="EP61" s="76"/>
      <c r="EQ61" s="76"/>
      <c r="ER61" s="76"/>
      <c r="ES61" s="76"/>
      <c r="ET61" s="76"/>
      <c r="EU61" s="76"/>
      <c r="EV61" s="76"/>
      <c r="EW61" s="76"/>
      <c r="EX61" s="76"/>
      <c r="EY61" s="76"/>
      <c r="EZ61" s="76"/>
      <c r="FA61" s="76"/>
      <c r="FB61" s="76"/>
      <c r="FC61" s="76"/>
      <c r="FD61" s="76"/>
      <c r="FE61" s="76"/>
      <c r="FF61" s="76"/>
      <c r="FG61" s="76"/>
      <c r="FH61" s="76"/>
      <c r="FI61" s="76"/>
      <c r="FJ61" s="76"/>
      <c r="FK61" s="76"/>
      <c r="FL61" s="76"/>
      <c r="FM61" s="76"/>
      <c r="FN61" s="76"/>
      <c r="FO61" s="76"/>
      <c r="FP61" s="76"/>
      <c r="FQ61" s="76"/>
      <c r="FR61" s="76"/>
      <c r="FS61" s="76"/>
      <c r="FT61" s="76"/>
      <c r="FU61" s="14" t="s">
        <v>139</v>
      </c>
      <c r="FV61" s="114" t="s">
        <v>146</v>
      </c>
      <c r="FW61" s="114" t="s">
        <v>146</v>
      </c>
      <c r="FX61" s="114" t="s">
        <v>146</v>
      </c>
      <c r="FY61" s="114" t="s">
        <v>146</v>
      </c>
      <c r="FZ61" s="109"/>
      <c r="GA61" s="76"/>
      <c r="GB61" s="76"/>
      <c r="GC61" s="76"/>
      <c r="GD61" s="76"/>
      <c r="GE61" s="76"/>
      <c r="GF61" s="76"/>
      <c r="GG61" s="76"/>
      <c r="GH61" s="76"/>
      <c r="GI61" s="76"/>
      <c r="GJ61" s="76"/>
      <c r="GK61" s="76"/>
      <c r="GL61" s="76"/>
      <c r="GM61" s="76"/>
      <c r="GN61" s="76"/>
      <c r="GO61" s="76"/>
      <c r="GP61" s="76"/>
      <c r="GQ61" s="76"/>
      <c r="GR61" s="76"/>
      <c r="GS61" s="76"/>
      <c r="GT61" s="76"/>
      <c r="GU61" s="76"/>
      <c r="GV61" s="76"/>
      <c r="GW61" s="76"/>
      <c r="GX61" s="76"/>
      <c r="GY61" s="76"/>
      <c r="GZ61" s="76"/>
      <c r="HA61" s="76"/>
      <c r="HB61" s="76"/>
      <c r="HC61" s="70" t="s">
        <v>139</v>
      </c>
      <c r="HD61" s="71">
        <v>8.3999999999999995E-3</v>
      </c>
      <c r="HE61" s="71">
        <v>8.3999999999999995E-3</v>
      </c>
      <c r="HF61" s="71">
        <v>7.1999999999999998E-3</v>
      </c>
      <c r="HG61" s="71">
        <v>7.1999999999999998E-3</v>
      </c>
      <c r="HH61" s="110"/>
      <c r="HI61" s="76"/>
      <c r="HJ61" s="76"/>
      <c r="HK61" s="76"/>
      <c r="HL61" s="76"/>
      <c r="HM61" s="76"/>
      <c r="HN61" s="76"/>
      <c r="HO61" s="76"/>
      <c r="HP61" s="76"/>
      <c r="HQ61" s="76"/>
      <c r="HR61" s="76"/>
      <c r="HS61" s="76"/>
      <c r="HT61" s="76"/>
      <c r="HU61" s="76"/>
      <c r="HV61" s="76"/>
      <c r="HW61" s="76"/>
      <c r="HX61" s="76"/>
      <c r="HY61" s="76"/>
      <c r="HZ61" s="76"/>
    </row>
    <row r="62" spans="1:234" ht="16">
      <c r="A62" s="70" t="s">
        <v>140</v>
      </c>
      <c r="B62" s="65">
        <v>1.8090999999999999</v>
      </c>
      <c r="C62" s="65">
        <v>1.8192999999999999</v>
      </c>
      <c r="D62" s="76"/>
      <c r="E62" s="76"/>
      <c r="F62" s="76"/>
      <c r="G62" s="76"/>
      <c r="H62" s="76"/>
      <c r="I62" s="76"/>
      <c r="J62" s="76"/>
      <c r="K62" s="76"/>
      <c r="L62" s="76"/>
      <c r="M62" s="70" t="s">
        <v>140</v>
      </c>
      <c r="N62" s="65">
        <v>1.8694999999999999</v>
      </c>
      <c r="O62" s="65">
        <v>1.8677999999999999</v>
      </c>
      <c r="P62" s="65">
        <v>1.841</v>
      </c>
      <c r="Q62" s="65">
        <v>1.8552</v>
      </c>
      <c r="R62" s="76"/>
      <c r="S62" s="76"/>
      <c r="T62" s="76"/>
      <c r="U62" s="76"/>
      <c r="V62" s="76"/>
      <c r="W62" s="76"/>
      <c r="X62" s="76"/>
      <c r="Y62" s="76"/>
      <c r="Z62" s="70" t="s">
        <v>140</v>
      </c>
      <c r="AA62" s="65">
        <v>1.7975000000000001</v>
      </c>
      <c r="AB62" s="65">
        <v>1.7994000000000001</v>
      </c>
      <c r="AC62" s="65">
        <v>1.6252</v>
      </c>
      <c r="AD62" s="65">
        <v>1.6185</v>
      </c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0" t="s">
        <v>140</v>
      </c>
      <c r="BB62" s="65">
        <v>1.8946000000000001</v>
      </c>
      <c r="BC62" s="65">
        <v>1.8491</v>
      </c>
      <c r="BD62" s="65">
        <v>1.8588</v>
      </c>
      <c r="BE62" s="65">
        <v>1.8129999999999999</v>
      </c>
      <c r="BF62" s="76"/>
      <c r="BG62" s="76"/>
      <c r="BH62" s="76"/>
      <c r="BI62" s="76"/>
      <c r="BJ62" s="76"/>
      <c r="BK62" s="76"/>
      <c r="BL62" s="76"/>
      <c r="BM62" s="76"/>
      <c r="BN62" s="76"/>
      <c r="BO62" s="76"/>
      <c r="BP62" s="76"/>
      <c r="BQ62" s="76"/>
      <c r="BR62" s="76"/>
      <c r="BS62" s="76"/>
      <c r="BT62" s="76"/>
      <c r="BU62" s="76"/>
      <c r="BV62" s="76"/>
      <c r="BW62" s="76"/>
      <c r="BX62" s="76"/>
      <c r="BY62" s="76"/>
      <c r="BZ62" s="76"/>
      <c r="CA62" s="76"/>
      <c r="CB62" s="76"/>
      <c r="CC62" s="76"/>
      <c r="CD62" s="76"/>
      <c r="CE62" s="76"/>
      <c r="CF62" s="76"/>
      <c r="CG62" s="76"/>
      <c r="CH62" s="76"/>
      <c r="CI62" s="76"/>
      <c r="CJ62" s="76"/>
      <c r="CK62" s="76"/>
      <c r="CL62" s="76"/>
      <c r="CM62" s="76"/>
      <c r="CN62" s="76"/>
      <c r="CO62" s="76"/>
      <c r="CP62" s="76"/>
      <c r="CQ62" s="76"/>
      <c r="CR62" s="76"/>
      <c r="CS62" s="76"/>
      <c r="CT62" s="76"/>
      <c r="CU62" s="76"/>
      <c r="CV62" s="76"/>
      <c r="CW62" s="76"/>
      <c r="CX62" s="76"/>
      <c r="CY62" s="76"/>
      <c r="CZ62" s="76"/>
      <c r="DA62" s="76"/>
      <c r="DB62" s="76"/>
      <c r="DC62" s="76"/>
      <c r="DD62" s="76"/>
      <c r="DE62" s="76"/>
      <c r="DF62" s="76"/>
      <c r="DG62" s="70" t="s">
        <v>140</v>
      </c>
      <c r="DH62" s="65">
        <v>1.8995</v>
      </c>
      <c r="DI62" s="65">
        <v>0.1641</v>
      </c>
      <c r="DJ62" s="65">
        <v>1.8516999999999999</v>
      </c>
      <c r="DK62" s="65">
        <v>1.7719</v>
      </c>
      <c r="DL62" s="76"/>
      <c r="DM62" s="76"/>
      <c r="DN62" s="76"/>
      <c r="DO62" s="76"/>
      <c r="DP62" s="76"/>
      <c r="DQ62" s="76"/>
      <c r="DR62" s="76"/>
      <c r="DS62" s="76"/>
      <c r="DT62" s="76"/>
      <c r="DU62" s="76"/>
      <c r="DV62" s="76"/>
      <c r="DW62" s="76"/>
      <c r="DX62" s="76"/>
      <c r="DY62" s="76"/>
      <c r="DZ62" s="76"/>
      <c r="EA62" s="76"/>
      <c r="EB62" s="76"/>
      <c r="EC62" s="76"/>
      <c r="ED62" s="76"/>
      <c r="EE62" s="76"/>
      <c r="EF62" s="76"/>
      <c r="EG62" s="76"/>
      <c r="EH62" s="76"/>
      <c r="EI62" s="76"/>
      <c r="EJ62" s="76"/>
      <c r="EK62" s="76"/>
      <c r="EL62" s="76"/>
      <c r="EM62" s="76"/>
      <c r="EN62" s="76"/>
      <c r="EO62" s="76"/>
      <c r="EP62" s="76"/>
      <c r="EQ62" s="76"/>
      <c r="ER62" s="76"/>
      <c r="ES62" s="76"/>
      <c r="ET62" s="76"/>
      <c r="EU62" s="76"/>
      <c r="EV62" s="76"/>
      <c r="EW62" s="76"/>
      <c r="EX62" s="76"/>
      <c r="EY62" s="76"/>
      <c r="EZ62" s="76"/>
      <c r="FA62" s="76"/>
      <c r="FB62" s="76"/>
      <c r="FC62" s="76"/>
      <c r="FD62" s="76"/>
      <c r="FE62" s="76"/>
      <c r="FF62" s="76"/>
      <c r="FG62" s="76"/>
      <c r="FH62" s="76"/>
      <c r="FI62" s="76"/>
      <c r="FJ62" s="76"/>
      <c r="FK62" s="76"/>
      <c r="FL62" s="76"/>
      <c r="FM62" s="76"/>
      <c r="FN62" s="76"/>
      <c r="FO62" s="76"/>
      <c r="FP62" s="76"/>
      <c r="FQ62" s="76"/>
      <c r="FR62" s="76"/>
      <c r="FS62" s="76"/>
      <c r="FT62" s="76"/>
      <c r="FU62" s="14" t="s">
        <v>140</v>
      </c>
      <c r="FV62" s="71">
        <v>1.8735999999999999</v>
      </c>
      <c r="FW62" s="71">
        <v>1.8791</v>
      </c>
      <c r="FX62" s="71">
        <v>1.8711</v>
      </c>
      <c r="FY62" s="71">
        <v>1.8075000000000001</v>
      </c>
      <c r="FZ62" s="109"/>
      <c r="GA62" s="76"/>
      <c r="GB62" s="76"/>
      <c r="GC62" s="76"/>
      <c r="GD62" s="76"/>
      <c r="GE62" s="76"/>
      <c r="GF62" s="76"/>
      <c r="GG62" s="76"/>
      <c r="GH62" s="76"/>
      <c r="GI62" s="76"/>
      <c r="GJ62" s="76"/>
      <c r="GK62" s="76"/>
      <c r="GL62" s="76"/>
      <c r="GM62" s="76"/>
      <c r="GN62" s="76"/>
      <c r="GO62" s="76"/>
      <c r="GP62" s="76"/>
      <c r="GQ62" s="76"/>
      <c r="GR62" s="76"/>
      <c r="GS62" s="76"/>
      <c r="GT62" s="76"/>
      <c r="GU62" s="76"/>
      <c r="GV62" s="76"/>
      <c r="GW62" s="76"/>
      <c r="GX62" s="76"/>
      <c r="GY62" s="76"/>
      <c r="GZ62" s="76"/>
      <c r="HA62" s="76"/>
      <c r="HB62" s="76"/>
      <c r="HC62" s="70" t="s">
        <v>140</v>
      </c>
      <c r="HD62" s="71">
        <v>1.8247</v>
      </c>
      <c r="HE62" s="71">
        <v>1.7847999999999999</v>
      </c>
      <c r="HF62" s="71">
        <v>1.839</v>
      </c>
      <c r="HG62" s="71">
        <v>1.7954000000000001</v>
      </c>
      <c r="HH62" s="110"/>
      <c r="HI62" s="76"/>
      <c r="HJ62" s="76"/>
      <c r="HK62" s="76"/>
      <c r="HL62" s="76"/>
      <c r="HM62" s="76"/>
      <c r="HN62" s="76"/>
      <c r="HO62" s="76"/>
      <c r="HP62" s="76"/>
      <c r="HQ62" s="76"/>
      <c r="HR62" s="76"/>
      <c r="HS62" s="76"/>
      <c r="HT62" s="76"/>
      <c r="HU62" s="76"/>
      <c r="HV62" s="76"/>
      <c r="HW62" s="76"/>
      <c r="HX62" s="76"/>
      <c r="HY62" s="76"/>
      <c r="HZ62" s="76"/>
    </row>
    <row r="63" spans="1:234" ht="16">
      <c r="A63" s="70" t="s">
        <v>141</v>
      </c>
      <c r="B63" s="65">
        <v>0</v>
      </c>
      <c r="C63" s="65">
        <v>0</v>
      </c>
      <c r="D63" s="76"/>
      <c r="E63" s="76"/>
      <c r="F63" s="76"/>
      <c r="G63" s="76"/>
      <c r="H63" s="76"/>
      <c r="I63" s="76"/>
      <c r="J63" s="76"/>
      <c r="K63" s="76"/>
      <c r="L63" s="76"/>
      <c r="M63" s="70" t="s">
        <v>141</v>
      </c>
      <c r="N63" s="65">
        <v>2E-3</v>
      </c>
      <c r="O63" s="65">
        <v>0</v>
      </c>
      <c r="P63" s="65">
        <v>0</v>
      </c>
      <c r="Q63" s="65">
        <v>0</v>
      </c>
      <c r="R63" s="76"/>
      <c r="S63" s="76"/>
      <c r="T63" s="76"/>
      <c r="U63" s="76"/>
      <c r="V63" s="76"/>
      <c r="W63" s="76"/>
      <c r="X63" s="76"/>
      <c r="Y63" s="76"/>
      <c r="Z63" s="70" t="s">
        <v>141</v>
      </c>
      <c r="AA63" s="65">
        <v>0</v>
      </c>
      <c r="AB63" s="65">
        <v>0</v>
      </c>
      <c r="AC63" s="65">
        <v>0</v>
      </c>
      <c r="AD63" s="65">
        <v>0</v>
      </c>
      <c r="AE63" s="76"/>
      <c r="AF63" s="76"/>
      <c r="AG63" s="76"/>
      <c r="AH63" s="76"/>
      <c r="AI63" s="76"/>
      <c r="AJ63" s="76"/>
      <c r="AK63" s="76"/>
      <c r="AL63" s="76"/>
      <c r="AM63" s="76"/>
      <c r="AN63" s="76"/>
      <c r="AO63" s="76"/>
      <c r="AP63" s="76"/>
      <c r="AQ63" s="76"/>
      <c r="AR63" s="76"/>
      <c r="AS63" s="76"/>
      <c r="AT63" s="76"/>
      <c r="AU63" s="76"/>
      <c r="AV63" s="76"/>
      <c r="AW63" s="76"/>
      <c r="AX63" s="76"/>
      <c r="AY63" s="76"/>
      <c r="AZ63" s="76"/>
      <c r="BA63" s="70" t="s">
        <v>141</v>
      </c>
      <c r="BB63" s="65">
        <v>1.1900000000000001E-2</v>
      </c>
      <c r="BC63" s="65">
        <v>0</v>
      </c>
      <c r="BD63" s="65">
        <v>0</v>
      </c>
      <c r="BE63" s="65">
        <v>0</v>
      </c>
      <c r="BF63" s="76"/>
      <c r="BG63" s="76"/>
      <c r="BH63" s="76"/>
      <c r="BI63" s="76"/>
      <c r="BJ63" s="76"/>
      <c r="BK63" s="76"/>
      <c r="BL63" s="76"/>
      <c r="BM63" s="76"/>
      <c r="BN63" s="76"/>
      <c r="BO63" s="76"/>
      <c r="BP63" s="76"/>
      <c r="BQ63" s="76"/>
      <c r="BR63" s="76"/>
      <c r="BS63" s="76"/>
      <c r="BT63" s="76"/>
      <c r="BU63" s="76"/>
      <c r="BV63" s="76"/>
      <c r="BW63" s="76"/>
      <c r="BX63" s="76"/>
      <c r="BY63" s="76"/>
      <c r="BZ63" s="76"/>
      <c r="CA63" s="76"/>
      <c r="CB63" s="76"/>
      <c r="CC63" s="76"/>
      <c r="CD63" s="76"/>
      <c r="CE63" s="76"/>
      <c r="CF63" s="76"/>
      <c r="CG63" s="76"/>
      <c r="CH63" s="76"/>
      <c r="CI63" s="76"/>
      <c r="CJ63" s="76"/>
      <c r="CK63" s="76"/>
      <c r="CL63" s="76"/>
      <c r="CM63" s="76"/>
      <c r="CN63" s="76"/>
      <c r="CO63" s="76"/>
      <c r="CP63" s="76"/>
      <c r="CQ63" s="76"/>
      <c r="CR63" s="76"/>
      <c r="CS63" s="76"/>
      <c r="CT63" s="76"/>
      <c r="CU63" s="76"/>
      <c r="CV63" s="76"/>
      <c r="CW63" s="76"/>
      <c r="CX63" s="76"/>
      <c r="CY63" s="76"/>
      <c r="CZ63" s="76"/>
      <c r="DA63" s="76"/>
      <c r="DB63" s="76"/>
      <c r="DC63" s="76"/>
      <c r="DD63" s="76"/>
      <c r="DE63" s="76"/>
      <c r="DF63" s="76"/>
      <c r="DG63" s="70" t="s">
        <v>141</v>
      </c>
      <c r="DH63" s="65">
        <v>2.0000000000000001E-4</v>
      </c>
      <c r="DI63" s="65">
        <v>0</v>
      </c>
      <c r="DJ63" s="65">
        <v>0</v>
      </c>
      <c r="DK63" s="65">
        <v>0</v>
      </c>
      <c r="DL63" s="76"/>
      <c r="DM63" s="76"/>
      <c r="DN63" s="76"/>
      <c r="DO63" s="76"/>
      <c r="DP63" s="76"/>
      <c r="DQ63" s="76"/>
      <c r="DR63" s="76"/>
      <c r="DS63" s="76"/>
      <c r="DT63" s="76"/>
      <c r="DU63" s="76"/>
      <c r="DV63" s="76"/>
      <c r="DW63" s="76"/>
      <c r="DX63" s="76"/>
      <c r="DY63" s="76"/>
      <c r="DZ63" s="76"/>
      <c r="EA63" s="76"/>
      <c r="EB63" s="76"/>
      <c r="EC63" s="76"/>
      <c r="ED63" s="76"/>
      <c r="EE63" s="76"/>
      <c r="EF63" s="76"/>
      <c r="EG63" s="76"/>
      <c r="EH63" s="76"/>
      <c r="EI63" s="76"/>
      <c r="EJ63" s="76"/>
      <c r="EK63" s="76"/>
      <c r="EL63" s="76"/>
      <c r="EM63" s="76"/>
      <c r="EN63" s="76"/>
      <c r="EO63" s="76"/>
      <c r="EP63" s="76"/>
      <c r="EQ63" s="76"/>
      <c r="ER63" s="76"/>
      <c r="ES63" s="76"/>
      <c r="ET63" s="76"/>
      <c r="EU63" s="76"/>
      <c r="EV63" s="76"/>
      <c r="EW63" s="76"/>
      <c r="EX63" s="76"/>
      <c r="EY63" s="76"/>
      <c r="EZ63" s="76"/>
      <c r="FA63" s="76"/>
      <c r="FB63" s="76"/>
      <c r="FC63" s="76"/>
      <c r="FD63" s="76"/>
      <c r="FE63" s="76"/>
      <c r="FF63" s="76"/>
      <c r="FG63" s="76"/>
      <c r="FH63" s="76"/>
      <c r="FI63" s="76"/>
      <c r="FJ63" s="76"/>
      <c r="FK63" s="76"/>
      <c r="FL63" s="76"/>
      <c r="FM63" s="76"/>
      <c r="FN63" s="76"/>
      <c r="FO63" s="76"/>
      <c r="FP63" s="76"/>
      <c r="FQ63" s="76"/>
      <c r="FR63" s="76"/>
      <c r="FS63" s="76"/>
      <c r="FT63" s="76"/>
      <c r="FU63" s="14" t="s">
        <v>141</v>
      </c>
      <c r="FV63" s="71">
        <v>0</v>
      </c>
      <c r="FW63" s="71">
        <v>0</v>
      </c>
      <c r="FX63" s="71">
        <v>4.1399999999999999E-2</v>
      </c>
      <c r="FY63" s="71">
        <v>0</v>
      </c>
      <c r="FZ63" s="109"/>
      <c r="GA63" s="76"/>
      <c r="GB63" s="76"/>
      <c r="GC63" s="76"/>
      <c r="GD63" s="76"/>
      <c r="GE63" s="76"/>
      <c r="GF63" s="76"/>
      <c r="GG63" s="76"/>
      <c r="GH63" s="76"/>
      <c r="GI63" s="76"/>
      <c r="GJ63" s="76"/>
      <c r="GK63" s="76"/>
      <c r="GL63" s="76"/>
      <c r="GM63" s="76"/>
      <c r="GN63" s="76"/>
      <c r="GO63" s="76"/>
      <c r="GP63" s="76"/>
      <c r="GQ63" s="76"/>
      <c r="GR63" s="76"/>
      <c r="GS63" s="76"/>
      <c r="GT63" s="76"/>
      <c r="GU63" s="76"/>
      <c r="GV63" s="76"/>
      <c r="GW63" s="76"/>
      <c r="GX63" s="76"/>
      <c r="GY63" s="76"/>
      <c r="GZ63" s="76"/>
      <c r="HA63" s="76"/>
      <c r="HB63" s="76"/>
      <c r="HC63" s="70" t="s">
        <v>141</v>
      </c>
      <c r="HD63" s="71">
        <v>0</v>
      </c>
      <c r="HE63" s="71">
        <v>0</v>
      </c>
      <c r="HF63" s="71">
        <v>0</v>
      </c>
      <c r="HG63" s="71">
        <v>0</v>
      </c>
      <c r="HH63" s="110"/>
      <c r="HI63" s="76"/>
      <c r="HJ63" s="76"/>
      <c r="HK63" s="76"/>
      <c r="HL63" s="76"/>
      <c r="HM63" s="76"/>
      <c r="HN63" s="76"/>
      <c r="HO63" s="76"/>
      <c r="HP63" s="76"/>
      <c r="HQ63" s="76"/>
      <c r="HR63" s="76"/>
      <c r="HS63" s="76"/>
      <c r="HT63" s="76"/>
      <c r="HU63" s="76"/>
      <c r="HV63" s="76"/>
      <c r="HW63" s="76"/>
      <c r="HX63" s="76"/>
      <c r="HY63" s="76"/>
      <c r="HZ63" s="76"/>
    </row>
    <row r="64" spans="1:234" ht="16">
      <c r="A64" s="72" t="s">
        <v>124</v>
      </c>
      <c r="B64" s="65">
        <v>2</v>
      </c>
      <c r="C64" s="65">
        <v>2</v>
      </c>
      <c r="D64" s="76"/>
      <c r="E64" s="76"/>
      <c r="F64" s="76"/>
      <c r="G64" s="76"/>
      <c r="H64" s="76"/>
      <c r="I64" s="76"/>
      <c r="J64" s="76"/>
      <c r="K64" s="76"/>
      <c r="L64" s="76"/>
      <c r="M64" s="72" t="s">
        <v>124</v>
      </c>
      <c r="N64" s="65">
        <v>2</v>
      </c>
      <c r="O64" s="65">
        <v>2</v>
      </c>
      <c r="P64" s="65">
        <v>2</v>
      </c>
      <c r="Q64" s="65">
        <v>2</v>
      </c>
      <c r="R64" s="76"/>
      <c r="S64" s="76"/>
      <c r="T64" s="76"/>
      <c r="U64" s="76"/>
      <c r="V64" s="76"/>
      <c r="W64" s="76"/>
      <c r="X64" s="76"/>
      <c r="Y64" s="76"/>
      <c r="Z64" s="72" t="s">
        <v>124</v>
      </c>
      <c r="AA64" s="65">
        <f>SUM(AA59:AA63)</f>
        <v>1.9999</v>
      </c>
      <c r="AB64" s="65">
        <f t="shared" ref="AB64:AD64" si="44">SUM(AB59:AB63)</f>
        <v>2</v>
      </c>
      <c r="AC64" s="65">
        <f t="shared" si="44"/>
        <v>2</v>
      </c>
      <c r="AD64" s="65">
        <f t="shared" si="44"/>
        <v>2</v>
      </c>
      <c r="AE64" s="76"/>
      <c r="AF64" s="76"/>
      <c r="AG64" s="76"/>
      <c r="AH64" s="76"/>
      <c r="AI64" s="76"/>
      <c r="AJ64" s="76"/>
      <c r="AK64" s="76"/>
      <c r="AL64" s="76"/>
      <c r="AM64" s="76"/>
      <c r="AN64" s="76"/>
      <c r="AO64" s="76"/>
      <c r="AP64" s="76"/>
      <c r="AQ64" s="76"/>
      <c r="AR64" s="76"/>
      <c r="AS64" s="76"/>
      <c r="AT64" s="76"/>
      <c r="AU64" s="76"/>
      <c r="AV64" s="76"/>
      <c r="AW64" s="76"/>
      <c r="AX64" s="76"/>
      <c r="AY64" s="76"/>
      <c r="AZ64" s="76"/>
      <c r="BA64" s="72" t="s">
        <v>124</v>
      </c>
      <c r="BB64" s="65">
        <f>SUM(BB59:BB63)</f>
        <v>2</v>
      </c>
      <c r="BC64" s="65">
        <f t="shared" ref="BC64" si="45">SUM(BC59:BC63)</f>
        <v>2</v>
      </c>
      <c r="BD64" s="65">
        <f t="shared" ref="BD64" si="46">SUM(BD59:BD63)</f>
        <v>2</v>
      </c>
      <c r="BE64" s="65">
        <f t="shared" ref="BE64" si="47">SUM(BE59:BE63)</f>
        <v>2</v>
      </c>
      <c r="BF64" s="76"/>
      <c r="BG64" s="76"/>
      <c r="BH64" s="76"/>
      <c r="BI64" s="76"/>
      <c r="BJ64" s="76"/>
      <c r="BK64" s="76"/>
      <c r="BL64" s="76"/>
      <c r="BM64" s="76"/>
      <c r="BN64" s="76"/>
      <c r="BO64" s="76"/>
      <c r="BP64" s="76"/>
      <c r="BQ64" s="76"/>
      <c r="BR64" s="76"/>
      <c r="BS64" s="76"/>
      <c r="BT64" s="76"/>
      <c r="BU64" s="76"/>
      <c r="BV64" s="76"/>
      <c r="BW64" s="76"/>
      <c r="BX64" s="76"/>
      <c r="BY64" s="76"/>
      <c r="BZ64" s="76"/>
      <c r="CA64" s="76"/>
      <c r="CB64" s="76"/>
      <c r="CC64" s="76"/>
      <c r="CD64" s="76"/>
      <c r="CE64" s="76"/>
      <c r="CF64" s="76"/>
      <c r="CG64" s="76"/>
      <c r="CH64" s="76"/>
      <c r="CI64" s="76"/>
      <c r="CJ64" s="76"/>
      <c r="CK64" s="76"/>
      <c r="CL64" s="76"/>
      <c r="CM64" s="76"/>
      <c r="CN64" s="76"/>
      <c r="CO64" s="76"/>
      <c r="CP64" s="76"/>
      <c r="CQ64" s="76"/>
      <c r="CR64" s="76"/>
      <c r="CS64" s="76"/>
      <c r="CT64" s="76"/>
      <c r="CU64" s="76"/>
      <c r="CV64" s="76"/>
      <c r="CW64" s="76"/>
      <c r="CX64" s="76"/>
      <c r="CY64" s="76"/>
      <c r="CZ64" s="76"/>
      <c r="DA64" s="76"/>
      <c r="DB64" s="76"/>
      <c r="DC64" s="76"/>
      <c r="DD64" s="76"/>
      <c r="DE64" s="76"/>
      <c r="DF64" s="76"/>
      <c r="DG64" s="72" t="s">
        <v>124</v>
      </c>
      <c r="DH64" s="65">
        <f>SUM(DH59:DH63)</f>
        <v>2</v>
      </c>
      <c r="DI64" s="65">
        <f t="shared" ref="DI64" si="48">SUM(DI59:DI63)</f>
        <v>0.32819999999999999</v>
      </c>
      <c r="DJ64" s="65">
        <f t="shared" ref="DJ64" si="49">SUM(DJ59:DJ63)</f>
        <v>2</v>
      </c>
      <c r="DK64" s="65">
        <f t="shared" ref="DK64" si="50">SUM(DK59:DK63)</f>
        <v>2</v>
      </c>
      <c r="DL64" s="76"/>
      <c r="DM64" s="76"/>
      <c r="DN64" s="76"/>
      <c r="DO64" s="76"/>
      <c r="DP64" s="76"/>
      <c r="DQ64" s="76"/>
      <c r="DR64" s="76"/>
      <c r="DS64" s="76"/>
      <c r="DT64" s="76"/>
      <c r="DU64" s="76"/>
      <c r="DV64" s="76"/>
      <c r="DW64" s="76"/>
      <c r="DX64" s="76"/>
      <c r="DY64" s="76"/>
      <c r="DZ64" s="76"/>
      <c r="EA64" s="76"/>
      <c r="EB64" s="76"/>
      <c r="EC64" s="76"/>
      <c r="ED64" s="76"/>
      <c r="EE64" s="76"/>
      <c r="EF64" s="76"/>
      <c r="EG64" s="76"/>
      <c r="EH64" s="76"/>
      <c r="EI64" s="76"/>
      <c r="EJ64" s="76"/>
      <c r="EK64" s="76"/>
      <c r="EL64" s="76"/>
      <c r="EM64" s="76"/>
      <c r="EN64" s="76"/>
      <c r="EO64" s="76"/>
      <c r="EP64" s="76"/>
      <c r="EQ64" s="76"/>
      <c r="ER64" s="76"/>
      <c r="ES64" s="76"/>
      <c r="ET64" s="76"/>
      <c r="EU64" s="76"/>
      <c r="EV64" s="76"/>
      <c r="EW64" s="76"/>
      <c r="EX64" s="76"/>
      <c r="EY64" s="76"/>
      <c r="EZ64" s="76"/>
      <c r="FA64" s="76"/>
      <c r="FB64" s="76"/>
      <c r="FC64" s="76"/>
      <c r="FD64" s="76"/>
      <c r="FE64" s="76"/>
      <c r="FF64" s="76"/>
      <c r="FG64" s="76"/>
      <c r="FH64" s="76"/>
      <c r="FI64" s="76"/>
      <c r="FJ64" s="76"/>
      <c r="FK64" s="76"/>
      <c r="FL64" s="76"/>
      <c r="FM64" s="76"/>
      <c r="FN64" s="76"/>
      <c r="FO64" s="76"/>
      <c r="FP64" s="76"/>
      <c r="FQ64" s="76"/>
      <c r="FR64" s="76"/>
      <c r="FS64" s="76"/>
      <c r="FT64" s="76"/>
      <c r="FU64" s="8" t="s">
        <v>124</v>
      </c>
      <c r="FV64" s="71">
        <v>2</v>
      </c>
      <c r="FW64" s="71">
        <v>2</v>
      </c>
      <c r="FX64" s="71">
        <v>2</v>
      </c>
      <c r="FY64" s="71">
        <v>2</v>
      </c>
      <c r="FZ64" s="109"/>
      <c r="GA64" s="76"/>
      <c r="GB64" s="76"/>
      <c r="GC64" s="76"/>
      <c r="GD64" s="76"/>
      <c r="GE64" s="76"/>
      <c r="GF64" s="76"/>
      <c r="GG64" s="76"/>
      <c r="GH64" s="76"/>
      <c r="GI64" s="76"/>
      <c r="GJ64" s="76"/>
      <c r="GK64" s="76"/>
      <c r="GL64" s="76"/>
      <c r="GM64" s="76"/>
      <c r="GN64" s="76"/>
      <c r="GO64" s="76"/>
      <c r="GP64" s="76"/>
      <c r="GQ64" s="76"/>
      <c r="GR64" s="76"/>
      <c r="GS64" s="76"/>
      <c r="GT64" s="76"/>
      <c r="GU64" s="76"/>
      <c r="GV64" s="76"/>
      <c r="GW64" s="76"/>
      <c r="GX64" s="76"/>
      <c r="GY64" s="76"/>
      <c r="GZ64" s="76"/>
      <c r="HA64" s="76"/>
      <c r="HB64" s="76"/>
      <c r="HC64" s="14" t="s">
        <v>125</v>
      </c>
      <c r="HD64" s="71">
        <f>SUM(HD59:HD63)</f>
        <v>2</v>
      </c>
      <c r="HE64" s="71">
        <f>SUM(HE59:HE63)</f>
        <v>2.0000999999999998</v>
      </c>
      <c r="HF64" s="71">
        <f t="shared" ref="HF64:HG64" si="51">SUM(HF59:HF63)</f>
        <v>2</v>
      </c>
      <c r="HG64" s="71">
        <f t="shared" si="51"/>
        <v>2</v>
      </c>
      <c r="HH64" s="110"/>
      <c r="HI64" s="76"/>
      <c r="HJ64" s="76"/>
      <c r="HK64" s="76"/>
      <c r="HL64" s="76"/>
      <c r="HM64" s="76"/>
      <c r="HN64" s="76"/>
      <c r="HO64" s="76"/>
      <c r="HP64" s="76"/>
      <c r="HQ64" s="76"/>
      <c r="HR64" s="76"/>
      <c r="HS64" s="76"/>
      <c r="HT64" s="76"/>
      <c r="HU64" s="76"/>
      <c r="HV64" s="76"/>
      <c r="HW64" s="76"/>
      <c r="HX64" s="76"/>
      <c r="HY64" s="76"/>
      <c r="HZ64" s="76"/>
    </row>
    <row r="65" spans="1:234" ht="16">
      <c r="A65" s="70" t="s">
        <v>142</v>
      </c>
      <c r="B65" s="65">
        <v>3.5000000000000003E-2</v>
      </c>
      <c r="C65" s="65">
        <v>2.3300000000000001E-2</v>
      </c>
      <c r="D65" s="76"/>
      <c r="E65" s="76"/>
      <c r="F65" s="76"/>
      <c r="G65" s="76"/>
      <c r="H65" s="76"/>
      <c r="I65" s="76"/>
      <c r="J65" s="76"/>
      <c r="K65" s="76"/>
      <c r="L65" s="76"/>
      <c r="M65" s="70" t="s">
        <v>142</v>
      </c>
      <c r="N65" s="65">
        <v>0</v>
      </c>
      <c r="O65" s="65">
        <v>0</v>
      </c>
      <c r="P65" s="65">
        <v>4.1599999999999998E-2</v>
      </c>
      <c r="Q65" s="65">
        <v>2.5399999999999999E-2</v>
      </c>
      <c r="R65" s="76"/>
      <c r="S65" s="76"/>
      <c r="T65" s="76"/>
      <c r="U65" s="76"/>
      <c r="V65" s="76"/>
      <c r="W65" s="76"/>
      <c r="X65" s="76"/>
      <c r="Y65" s="76"/>
      <c r="Z65" s="70" t="s">
        <v>142</v>
      </c>
      <c r="AA65" s="65">
        <v>3.5900000000000001E-2</v>
      </c>
      <c r="AB65" s="65">
        <v>3.3799999999999997E-2</v>
      </c>
      <c r="AC65" s="65">
        <v>9.9299999999999999E-2</v>
      </c>
      <c r="AD65" s="65">
        <v>0.1069</v>
      </c>
      <c r="AE65" s="76"/>
      <c r="AF65" s="76"/>
      <c r="AG65" s="76"/>
      <c r="AH65" s="76"/>
      <c r="AI65" s="76"/>
      <c r="AJ65" s="76"/>
      <c r="AK65" s="76"/>
      <c r="AL65" s="76"/>
      <c r="AM65" s="76"/>
      <c r="AN65" s="76"/>
      <c r="AO65" s="76"/>
      <c r="AP65" s="76"/>
      <c r="AQ65" s="76"/>
      <c r="AR65" s="76"/>
      <c r="AS65" s="76"/>
      <c r="AT65" s="76"/>
      <c r="AU65" s="76"/>
      <c r="AV65" s="76"/>
      <c r="AW65" s="76"/>
      <c r="AX65" s="76"/>
      <c r="AY65" s="76"/>
      <c r="AZ65" s="76"/>
      <c r="BA65" s="70" t="s">
        <v>142</v>
      </c>
      <c r="BB65" s="65">
        <v>0</v>
      </c>
      <c r="BC65" s="65">
        <v>5.3800000000000001E-2</v>
      </c>
      <c r="BD65" s="65">
        <v>2.6700000000000002E-2</v>
      </c>
      <c r="BE65" s="65">
        <v>7.9100000000000004E-2</v>
      </c>
      <c r="BF65" s="76"/>
      <c r="BG65" s="76"/>
      <c r="BH65" s="76"/>
      <c r="BI65" s="76"/>
      <c r="BJ65" s="76"/>
      <c r="BK65" s="76"/>
      <c r="BL65" s="76"/>
      <c r="BM65" s="76"/>
      <c r="BN65" s="76"/>
      <c r="BO65" s="76"/>
      <c r="BP65" s="76"/>
      <c r="BQ65" s="76"/>
      <c r="BR65" s="76"/>
      <c r="BS65" s="76"/>
      <c r="BT65" s="76"/>
      <c r="BU65" s="76"/>
      <c r="BV65" s="76"/>
      <c r="BW65" s="76"/>
      <c r="BX65" s="76"/>
      <c r="BY65" s="76"/>
      <c r="BZ65" s="76"/>
      <c r="CA65" s="76"/>
      <c r="CB65" s="76"/>
      <c r="CC65" s="76"/>
      <c r="CD65" s="76"/>
      <c r="CE65" s="76"/>
      <c r="CF65" s="76"/>
      <c r="CG65" s="76"/>
      <c r="CH65" s="76"/>
      <c r="CI65" s="76"/>
      <c r="CJ65" s="76"/>
      <c r="CK65" s="76"/>
      <c r="CL65" s="76"/>
      <c r="CM65" s="76"/>
      <c r="CN65" s="76"/>
      <c r="CO65" s="76"/>
      <c r="CP65" s="76"/>
      <c r="CQ65" s="76"/>
      <c r="CR65" s="76"/>
      <c r="CS65" s="76"/>
      <c r="CT65" s="76"/>
      <c r="CU65" s="76"/>
      <c r="CV65" s="76"/>
      <c r="CW65" s="76"/>
      <c r="CX65" s="76"/>
      <c r="CY65" s="76"/>
      <c r="CZ65" s="76"/>
      <c r="DA65" s="76"/>
      <c r="DB65" s="76"/>
      <c r="DC65" s="76"/>
      <c r="DD65" s="76"/>
      <c r="DE65" s="76"/>
      <c r="DF65" s="76"/>
      <c r="DG65" s="70" t="s">
        <v>142</v>
      </c>
      <c r="DH65" s="65">
        <v>0</v>
      </c>
      <c r="DI65" s="65">
        <v>7.2900000000000006E-2</v>
      </c>
      <c r="DJ65" s="65">
        <v>4.7000000000000002E-3</v>
      </c>
      <c r="DK65" s="65">
        <v>9.5600000000000004E-2</v>
      </c>
      <c r="DL65" s="76"/>
      <c r="DM65" s="76"/>
      <c r="DN65" s="76"/>
      <c r="DO65" s="76"/>
      <c r="DP65" s="76"/>
      <c r="DQ65" s="76"/>
      <c r="DR65" s="76"/>
      <c r="DS65" s="76"/>
      <c r="DT65" s="76"/>
      <c r="DU65" s="76"/>
      <c r="DV65" s="76"/>
      <c r="DW65" s="76"/>
      <c r="DX65" s="76"/>
      <c r="DY65" s="76"/>
      <c r="DZ65" s="76"/>
      <c r="EA65" s="76"/>
      <c r="EB65" s="76"/>
      <c r="EC65" s="76"/>
      <c r="ED65" s="76"/>
      <c r="EE65" s="76"/>
      <c r="EF65" s="76"/>
      <c r="EG65" s="76"/>
      <c r="EH65" s="76"/>
      <c r="EI65" s="76"/>
      <c r="EJ65" s="76"/>
      <c r="EK65" s="76"/>
      <c r="EL65" s="76"/>
      <c r="EM65" s="76"/>
      <c r="EN65" s="76"/>
      <c r="EO65" s="76"/>
      <c r="EP65" s="76"/>
      <c r="EQ65" s="76"/>
      <c r="ER65" s="76"/>
      <c r="ES65" s="76"/>
      <c r="ET65" s="76"/>
      <c r="EU65" s="76"/>
      <c r="EV65" s="76"/>
      <c r="EW65" s="76"/>
      <c r="EX65" s="76"/>
      <c r="EY65" s="76"/>
      <c r="EZ65" s="76"/>
      <c r="FA65" s="76"/>
      <c r="FB65" s="76"/>
      <c r="FC65" s="76"/>
      <c r="FD65" s="76"/>
      <c r="FE65" s="76"/>
      <c r="FF65" s="76"/>
      <c r="FG65" s="76"/>
      <c r="FH65" s="76"/>
      <c r="FI65" s="76"/>
      <c r="FJ65" s="76"/>
      <c r="FK65" s="76"/>
      <c r="FL65" s="76"/>
      <c r="FM65" s="76"/>
      <c r="FN65" s="76"/>
      <c r="FO65" s="76"/>
      <c r="FP65" s="76"/>
      <c r="FQ65" s="76"/>
      <c r="FR65" s="76"/>
      <c r="FS65" s="76"/>
      <c r="FT65" s="76"/>
      <c r="FU65" s="14" t="s">
        <v>142</v>
      </c>
      <c r="FV65" s="71">
        <v>2.0299999999999999E-2</v>
      </c>
      <c r="FW65" s="71">
        <v>1.3899999999999999E-2</v>
      </c>
      <c r="FX65" s="71">
        <v>0</v>
      </c>
      <c r="FY65" s="71">
        <v>7.8600000000000003E-2</v>
      </c>
      <c r="FZ65" s="109"/>
      <c r="GA65" s="76"/>
      <c r="GB65" s="76"/>
      <c r="GC65" s="76"/>
      <c r="GD65" s="76"/>
      <c r="GE65" s="76"/>
      <c r="GF65" s="76"/>
      <c r="GG65" s="76"/>
      <c r="GH65" s="76"/>
      <c r="GI65" s="76"/>
      <c r="GJ65" s="76"/>
      <c r="GK65" s="76"/>
      <c r="GL65" s="76"/>
      <c r="GM65" s="76"/>
      <c r="GN65" s="76"/>
      <c r="GO65" s="76"/>
      <c r="GP65" s="76"/>
      <c r="GQ65" s="76"/>
      <c r="GR65" s="76"/>
      <c r="GS65" s="76"/>
      <c r="GT65" s="76"/>
      <c r="GU65" s="76"/>
      <c r="GV65" s="76"/>
      <c r="GW65" s="76"/>
      <c r="GX65" s="76"/>
      <c r="GY65" s="76"/>
      <c r="GZ65" s="76"/>
      <c r="HA65" s="76"/>
      <c r="HB65" s="76"/>
      <c r="HC65" s="70" t="s">
        <v>142</v>
      </c>
      <c r="HD65" s="71">
        <v>6.3500000000000001E-2</v>
      </c>
      <c r="HE65" s="71">
        <v>0.1091</v>
      </c>
      <c r="HF65" s="71">
        <v>3.8899999999999997E-2</v>
      </c>
      <c r="HG65" s="71">
        <v>8.8800000000000004E-2</v>
      </c>
      <c r="HH65" s="110"/>
      <c r="HI65" s="76"/>
      <c r="HJ65" s="76"/>
      <c r="HK65" s="76"/>
      <c r="HL65" s="76"/>
      <c r="HM65" s="76"/>
      <c r="HN65" s="76"/>
      <c r="HO65" s="76"/>
      <c r="HP65" s="76"/>
      <c r="HQ65" s="76"/>
      <c r="HR65" s="76"/>
      <c r="HS65" s="76"/>
      <c r="HT65" s="76"/>
      <c r="HU65" s="76"/>
      <c r="HV65" s="76"/>
      <c r="HW65" s="76"/>
      <c r="HX65" s="76"/>
      <c r="HY65" s="76"/>
      <c r="HZ65" s="76"/>
    </row>
    <row r="66" spans="1:234" ht="16">
      <c r="A66" s="70" t="s">
        <v>143</v>
      </c>
      <c r="B66" s="65">
        <v>0.69910000000000005</v>
      </c>
      <c r="C66" s="65">
        <v>0.6986</v>
      </c>
      <c r="D66" s="76"/>
      <c r="E66" s="76"/>
      <c r="F66" s="76"/>
      <c r="G66" s="76"/>
      <c r="H66" s="76"/>
      <c r="I66" s="76"/>
      <c r="J66" s="76"/>
      <c r="K66" s="76"/>
      <c r="L66" s="76"/>
      <c r="M66" s="70" t="s">
        <v>143</v>
      </c>
      <c r="N66" s="65">
        <v>0.69089999999999996</v>
      </c>
      <c r="O66" s="65">
        <v>0.67649999999999999</v>
      </c>
      <c r="P66" s="65">
        <v>0.69599999999999995</v>
      </c>
      <c r="Q66" s="65">
        <v>0.69530000000000003</v>
      </c>
      <c r="R66" s="76"/>
      <c r="S66" s="76"/>
      <c r="T66" s="76"/>
      <c r="U66" s="76"/>
      <c r="V66" s="76"/>
      <c r="W66" s="76"/>
      <c r="X66" s="76"/>
      <c r="Y66" s="76"/>
      <c r="Z66" s="70" t="s">
        <v>143</v>
      </c>
      <c r="AA66" s="65">
        <v>0.62839999999999996</v>
      </c>
      <c r="AB66" s="65">
        <v>0.62829999999999997</v>
      </c>
      <c r="AC66" s="65">
        <v>0.61980000000000002</v>
      </c>
      <c r="AD66" s="65">
        <v>0.62009999999999998</v>
      </c>
      <c r="AE66" s="76"/>
      <c r="AF66" s="76"/>
      <c r="AG66" s="76"/>
      <c r="AH66" s="76"/>
      <c r="AI66" s="76"/>
      <c r="AJ66" s="76"/>
      <c r="AK66" s="76"/>
      <c r="AL66" s="76"/>
      <c r="AM66" s="76"/>
      <c r="AN66" s="76"/>
      <c r="AO66" s="76"/>
      <c r="AP66" s="76"/>
      <c r="AQ66" s="76"/>
      <c r="AR66" s="76"/>
      <c r="AS66" s="76"/>
      <c r="AT66" s="76"/>
      <c r="AU66" s="76"/>
      <c r="AV66" s="76"/>
      <c r="AW66" s="76"/>
      <c r="AX66" s="76"/>
      <c r="AY66" s="76"/>
      <c r="AZ66" s="76"/>
      <c r="BA66" s="70" t="s">
        <v>143</v>
      </c>
      <c r="BB66" s="65">
        <v>0.63890000000000002</v>
      </c>
      <c r="BC66" s="65">
        <v>0.65359999999999996</v>
      </c>
      <c r="BD66" s="65">
        <v>0.65820000000000001</v>
      </c>
      <c r="BE66" s="65">
        <v>0.66049999999999998</v>
      </c>
      <c r="BF66" s="76"/>
      <c r="BG66" s="76"/>
      <c r="BH66" s="76"/>
      <c r="BI66" s="76"/>
      <c r="BJ66" s="76"/>
      <c r="BK66" s="76"/>
      <c r="BL66" s="76"/>
      <c r="BM66" s="76"/>
      <c r="BN66" s="76"/>
      <c r="BO66" s="76"/>
      <c r="BP66" s="76"/>
      <c r="BQ66" s="76"/>
      <c r="BR66" s="76"/>
      <c r="BS66" s="76"/>
      <c r="BT66" s="76"/>
      <c r="BU66" s="76"/>
      <c r="BV66" s="76"/>
      <c r="BW66" s="76"/>
      <c r="BX66" s="76"/>
      <c r="BY66" s="76"/>
      <c r="BZ66" s="76"/>
      <c r="CA66" s="76"/>
      <c r="CB66" s="76"/>
      <c r="CC66" s="76"/>
      <c r="CD66" s="76"/>
      <c r="CE66" s="76"/>
      <c r="CF66" s="76"/>
      <c r="CG66" s="76"/>
      <c r="CH66" s="76"/>
      <c r="CI66" s="76"/>
      <c r="CJ66" s="76"/>
      <c r="CK66" s="76"/>
      <c r="CL66" s="76"/>
      <c r="CM66" s="76"/>
      <c r="CN66" s="76"/>
      <c r="CO66" s="76"/>
      <c r="CP66" s="76"/>
      <c r="CQ66" s="76"/>
      <c r="CR66" s="76"/>
      <c r="CS66" s="76"/>
      <c r="CT66" s="76"/>
      <c r="CU66" s="76"/>
      <c r="CV66" s="76"/>
      <c r="CW66" s="76"/>
      <c r="CX66" s="76"/>
      <c r="CY66" s="76"/>
      <c r="CZ66" s="76"/>
      <c r="DA66" s="76"/>
      <c r="DB66" s="76"/>
      <c r="DC66" s="76"/>
      <c r="DD66" s="76"/>
      <c r="DE66" s="76"/>
      <c r="DF66" s="76"/>
      <c r="DG66" s="70" t="s">
        <v>143</v>
      </c>
      <c r="DH66" s="65">
        <v>0.59530000000000005</v>
      </c>
      <c r="DI66" s="65">
        <v>0.59840000000000004</v>
      </c>
      <c r="DJ66" s="65">
        <v>0.64470000000000005</v>
      </c>
      <c r="DK66" s="65">
        <v>0.64859999999999995</v>
      </c>
      <c r="DL66" s="76"/>
      <c r="DM66" s="76"/>
      <c r="DN66" s="76"/>
      <c r="DO66" s="76"/>
      <c r="DP66" s="76"/>
      <c r="DQ66" s="76"/>
      <c r="DR66" s="76"/>
      <c r="DS66" s="76"/>
      <c r="DT66" s="76"/>
      <c r="DU66" s="76"/>
      <c r="DV66" s="76"/>
      <c r="DW66" s="76"/>
      <c r="DX66" s="76"/>
      <c r="DY66" s="76"/>
      <c r="DZ66" s="76"/>
      <c r="EA66" s="76"/>
      <c r="EB66" s="76"/>
      <c r="EC66" s="76"/>
      <c r="ED66" s="76"/>
      <c r="EE66" s="76"/>
      <c r="EF66" s="76"/>
      <c r="EG66" s="76"/>
      <c r="EH66" s="76"/>
      <c r="EI66" s="76"/>
      <c r="EJ66" s="76"/>
      <c r="EK66" s="76"/>
      <c r="EL66" s="76"/>
      <c r="EM66" s="76"/>
      <c r="EN66" s="76"/>
      <c r="EO66" s="76"/>
      <c r="EP66" s="76"/>
      <c r="EQ66" s="76"/>
      <c r="ER66" s="76"/>
      <c r="ES66" s="76"/>
      <c r="ET66" s="76"/>
      <c r="EU66" s="76"/>
      <c r="EV66" s="76"/>
      <c r="EW66" s="76"/>
      <c r="EX66" s="76"/>
      <c r="EY66" s="76"/>
      <c r="EZ66" s="76"/>
      <c r="FA66" s="76"/>
      <c r="FB66" s="76"/>
      <c r="FC66" s="76"/>
      <c r="FD66" s="76"/>
      <c r="FE66" s="76"/>
      <c r="FF66" s="76"/>
      <c r="FG66" s="76"/>
      <c r="FH66" s="76"/>
      <c r="FI66" s="76"/>
      <c r="FJ66" s="76"/>
      <c r="FK66" s="76"/>
      <c r="FL66" s="76"/>
      <c r="FM66" s="76"/>
      <c r="FN66" s="76"/>
      <c r="FO66" s="76"/>
      <c r="FP66" s="76"/>
      <c r="FQ66" s="76"/>
      <c r="FR66" s="76"/>
      <c r="FS66" s="76"/>
      <c r="FT66" s="76"/>
      <c r="FU66" s="14" t="s">
        <v>143</v>
      </c>
      <c r="FV66" s="71">
        <v>0.62590000000000001</v>
      </c>
      <c r="FW66" s="71">
        <v>0.62570000000000003</v>
      </c>
      <c r="FX66" s="71">
        <v>0.5726</v>
      </c>
      <c r="FY66" s="71">
        <v>0.61890000000000001</v>
      </c>
      <c r="FZ66" s="109"/>
      <c r="GA66" s="76"/>
      <c r="GB66" s="76"/>
      <c r="GC66" s="76"/>
      <c r="GD66" s="76"/>
      <c r="GE66" s="76"/>
      <c r="GF66" s="76"/>
      <c r="GG66" s="76"/>
      <c r="GH66" s="76"/>
      <c r="GI66" s="76"/>
      <c r="GJ66" s="76"/>
      <c r="GK66" s="76"/>
      <c r="GL66" s="76"/>
      <c r="GM66" s="76"/>
      <c r="GN66" s="76"/>
      <c r="GO66" s="76"/>
      <c r="GP66" s="76"/>
      <c r="GQ66" s="76"/>
      <c r="GR66" s="76"/>
      <c r="GS66" s="76"/>
      <c r="GT66" s="76"/>
      <c r="GU66" s="76"/>
      <c r="GV66" s="76"/>
      <c r="GW66" s="76"/>
      <c r="GX66" s="76"/>
      <c r="GY66" s="76"/>
      <c r="GZ66" s="76"/>
      <c r="HA66" s="76"/>
      <c r="HB66" s="76"/>
      <c r="HC66" s="70" t="s">
        <v>143</v>
      </c>
      <c r="HD66" s="71">
        <v>0.61229999999999996</v>
      </c>
      <c r="HE66" s="71">
        <v>0.61419999999999997</v>
      </c>
      <c r="HF66" s="71">
        <v>0.64800000000000002</v>
      </c>
      <c r="HG66" s="71">
        <v>0.65010000000000001</v>
      </c>
      <c r="HH66" s="110"/>
      <c r="HI66" s="76"/>
      <c r="HJ66" s="76"/>
      <c r="HK66" s="76"/>
      <c r="HL66" s="76"/>
      <c r="HM66" s="76"/>
      <c r="HN66" s="76"/>
      <c r="HO66" s="76"/>
      <c r="HP66" s="76"/>
      <c r="HQ66" s="76"/>
      <c r="HR66" s="76"/>
      <c r="HS66" s="76"/>
      <c r="HT66" s="76"/>
      <c r="HU66" s="76"/>
      <c r="HV66" s="76"/>
      <c r="HW66" s="76"/>
      <c r="HX66" s="76"/>
      <c r="HY66" s="76"/>
      <c r="HZ66" s="76"/>
    </row>
    <row r="67" spans="1:234" ht="16">
      <c r="A67" s="70" t="s">
        <v>144</v>
      </c>
      <c r="B67" s="65">
        <v>1.7500000000000002E-2</v>
      </c>
      <c r="C67" s="65">
        <v>1.7500000000000002E-2</v>
      </c>
      <c r="D67" s="76"/>
      <c r="E67" s="76"/>
      <c r="F67" s="76"/>
      <c r="G67" s="76"/>
      <c r="H67" s="76"/>
      <c r="I67" s="76"/>
      <c r="J67" s="76"/>
      <c r="K67" s="76"/>
      <c r="L67" s="76"/>
      <c r="M67" s="70" t="s">
        <v>144</v>
      </c>
      <c r="N67" s="65">
        <v>1.43E-2</v>
      </c>
      <c r="O67" s="65">
        <v>1.43E-2</v>
      </c>
      <c r="P67" s="65">
        <v>1.7899999999999999E-2</v>
      </c>
      <c r="Q67" s="65">
        <v>1.7899999999999999E-2</v>
      </c>
      <c r="R67" s="76"/>
      <c r="S67" s="76"/>
      <c r="T67" s="76"/>
      <c r="U67" s="76"/>
      <c r="V67" s="76"/>
      <c r="W67" s="76"/>
      <c r="X67" s="76"/>
      <c r="Y67" s="76"/>
      <c r="Z67" s="70" t="s">
        <v>144</v>
      </c>
      <c r="AA67" s="65">
        <v>2.1399999999999999E-2</v>
      </c>
      <c r="AB67" s="65">
        <v>2.1399999999999999E-2</v>
      </c>
      <c r="AC67" s="65">
        <v>1.0800000000000001E-2</v>
      </c>
      <c r="AD67" s="65">
        <v>1.0800000000000001E-2</v>
      </c>
      <c r="AE67" s="76"/>
      <c r="AF67" s="76"/>
      <c r="AG67" s="76"/>
      <c r="AH67" s="76"/>
      <c r="AI67" s="76"/>
      <c r="AJ67" s="76"/>
      <c r="AK67" s="76"/>
      <c r="AL67" s="76"/>
      <c r="AM67" s="76"/>
      <c r="AN67" s="76"/>
      <c r="AO67" s="76"/>
      <c r="AP67" s="76"/>
      <c r="AQ67" s="76"/>
      <c r="AR67" s="76"/>
      <c r="AS67" s="76"/>
      <c r="AT67" s="76"/>
      <c r="AU67" s="76"/>
      <c r="AV67" s="76"/>
      <c r="AW67" s="76"/>
      <c r="AX67" s="76"/>
      <c r="AY67" s="76"/>
      <c r="AZ67" s="76"/>
      <c r="BA67" s="70" t="s">
        <v>144</v>
      </c>
      <c r="BB67" s="114" t="s">
        <v>146</v>
      </c>
      <c r="BC67" s="114" t="s">
        <v>146</v>
      </c>
      <c r="BD67" s="114" t="s">
        <v>146</v>
      </c>
      <c r="BE67" s="114" t="s">
        <v>146</v>
      </c>
      <c r="BF67" s="76"/>
      <c r="BG67" s="76"/>
      <c r="BH67" s="76"/>
      <c r="BI67" s="76"/>
      <c r="BJ67" s="76"/>
      <c r="BK67" s="76"/>
      <c r="BL67" s="76"/>
      <c r="BM67" s="76"/>
      <c r="BN67" s="76"/>
      <c r="BO67" s="76"/>
      <c r="BP67" s="76"/>
      <c r="BQ67" s="76"/>
      <c r="BR67" s="76"/>
      <c r="BS67" s="76"/>
      <c r="BT67" s="76"/>
      <c r="BU67" s="76"/>
      <c r="BV67" s="76"/>
      <c r="BW67" s="76"/>
      <c r="BX67" s="76"/>
      <c r="BY67" s="76"/>
      <c r="BZ67" s="76"/>
      <c r="CA67" s="76"/>
      <c r="CB67" s="76"/>
      <c r="CC67" s="76"/>
      <c r="CD67" s="76"/>
      <c r="CE67" s="76"/>
      <c r="CF67" s="76"/>
      <c r="CG67" s="76"/>
      <c r="CH67" s="76"/>
      <c r="CI67" s="76"/>
      <c r="CJ67" s="76"/>
      <c r="CK67" s="76"/>
      <c r="CL67" s="76"/>
      <c r="CM67" s="76"/>
      <c r="CN67" s="76"/>
      <c r="CO67" s="76"/>
      <c r="CP67" s="76"/>
      <c r="CQ67" s="76"/>
      <c r="CR67" s="76"/>
      <c r="CS67" s="76"/>
      <c r="CT67" s="76"/>
      <c r="CU67" s="76"/>
      <c r="CV67" s="76"/>
      <c r="CW67" s="76"/>
      <c r="CX67" s="76"/>
      <c r="CY67" s="76"/>
      <c r="CZ67" s="76"/>
      <c r="DA67" s="76"/>
      <c r="DB67" s="76"/>
      <c r="DC67" s="76"/>
      <c r="DD67" s="76"/>
      <c r="DE67" s="76"/>
      <c r="DF67" s="76"/>
      <c r="DG67" s="70" t="s">
        <v>144</v>
      </c>
      <c r="DH67" s="114" t="s">
        <v>146</v>
      </c>
      <c r="DI67" s="114" t="s">
        <v>146</v>
      </c>
      <c r="DJ67" s="114" t="s">
        <v>146</v>
      </c>
      <c r="DK67" s="114" t="s">
        <v>146</v>
      </c>
      <c r="DL67" s="76"/>
      <c r="DM67" s="76"/>
      <c r="DN67" s="76"/>
      <c r="DO67" s="76"/>
      <c r="DP67" s="76"/>
      <c r="DQ67" s="76"/>
      <c r="DR67" s="76"/>
      <c r="DS67" s="76"/>
      <c r="DT67" s="76"/>
      <c r="DU67" s="76"/>
      <c r="DV67" s="76"/>
      <c r="DW67" s="76"/>
      <c r="DX67" s="76"/>
      <c r="DY67" s="76"/>
      <c r="DZ67" s="76"/>
      <c r="EA67" s="76"/>
      <c r="EB67" s="76"/>
      <c r="EC67" s="76"/>
      <c r="ED67" s="76"/>
      <c r="EE67" s="76"/>
      <c r="EF67" s="76"/>
      <c r="EG67" s="76"/>
      <c r="EH67" s="76"/>
      <c r="EI67" s="76"/>
      <c r="EJ67" s="76"/>
      <c r="EK67" s="76"/>
      <c r="EL67" s="76"/>
      <c r="EM67" s="76"/>
      <c r="EN67" s="76"/>
      <c r="EO67" s="76"/>
      <c r="EP67" s="76"/>
      <c r="EQ67" s="76"/>
      <c r="ER67" s="76"/>
      <c r="ES67" s="76"/>
      <c r="ET67" s="76"/>
      <c r="EU67" s="76"/>
      <c r="EV67" s="76"/>
      <c r="EW67" s="76"/>
      <c r="EX67" s="76"/>
      <c r="EY67" s="76"/>
      <c r="EZ67" s="76"/>
      <c r="FA67" s="76"/>
      <c r="FB67" s="76"/>
      <c r="FC67" s="76"/>
      <c r="FD67" s="76"/>
      <c r="FE67" s="76"/>
      <c r="FF67" s="76"/>
      <c r="FG67" s="76"/>
      <c r="FH67" s="76"/>
      <c r="FI67" s="76"/>
      <c r="FJ67" s="76"/>
      <c r="FK67" s="76"/>
      <c r="FL67" s="76"/>
      <c r="FM67" s="76"/>
      <c r="FN67" s="76"/>
      <c r="FO67" s="76"/>
      <c r="FP67" s="76"/>
      <c r="FQ67" s="76"/>
      <c r="FR67" s="76"/>
      <c r="FS67" s="76"/>
      <c r="FT67" s="76"/>
      <c r="FU67" s="14" t="s">
        <v>144</v>
      </c>
      <c r="FV67" s="71">
        <v>5.1499999999999997E-2</v>
      </c>
      <c r="FW67" s="71">
        <v>5.1499999999999997E-2</v>
      </c>
      <c r="FX67" s="114" t="s">
        <v>146</v>
      </c>
      <c r="FY67" s="114" t="s">
        <v>146</v>
      </c>
      <c r="FZ67" s="109"/>
      <c r="GA67" s="76"/>
      <c r="GB67" s="76"/>
      <c r="GC67" s="76"/>
      <c r="GD67" s="76"/>
      <c r="GE67" s="76"/>
      <c r="GF67" s="76"/>
      <c r="GG67" s="76"/>
      <c r="GH67" s="76"/>
      <c r="GI67" s="76"/>
      <c r="GJ67" s="76"/>
      <c r="GK67" s="76"/>
      <c r="GL67" s="76"/>
      <c r="GM67" s="76"/>
      <c r="GN67" s="76"/>
      <c r="GO67" s="76"/>
      <c r="GP67" s="76"/>
      <c r="GQ67" s="76"/>
      <c r="GR67" s="76"/>
      <c r="GS67" s="76"/>
      <c r="GT67" s="76"/>
      <c r="GU67" s="76"/>
      <c r="GV67" s="76"/>
      <c r="GW67" s="76"/>
      <c r="GX67" s="76"/>
      <c r="GY67" s="76"/>
      <c r="GZ67" s="76"/>
      <c r="HA67" s="76"/>
      <c r="HB67" s="76"/>
      <c r="HC67" s="70" t="s">
        <v>144</v>
      </c>
      <c r="HD67" s="71">
        <v>8.9999999999999993E-3</v>
      </c>
      <c r="HE67" s="71">
        <v>8.9999999999999993E-3</v>
      </c>
      <c r="HF67" s="71">
        <v>5.4000000000000003E-3</v>
      </c>
      <c r="HG67" s="71">
        <v>5.4000000000000003E-3</v>
      </c>
      <c r="HH67" s="110"/>
      <c r="HI67" s="76"/>
      <c r="HJ67" s="76"/>
      <c r="HK67" s="76"/>
      <c r="HL67" s="76"/>
      <c r="HM67" s="76"/>
      <c r="HN67" s="76"/>
      <c r="HO67" s="76"/>
      <c r="HP67" s="76"/>
      <c r="HQ67" s="76"/>
      <c r="HR67" s="76"/>
      <c r="HS67" s="76"/>
      <c r="HT67" s="76"/>
      <c r="HU67" s="76"/>
      <c r="HV67" s="76"/>
      <c r="HW67" s="76"/>
      <c r="HX67" s="76"/>
      <c r="HY67" s="76"/>
      <c r="HZ67" s="76"/>
    </row>
    <row r="68" spans="1:234" ht="16">
      <c r="A68" s="70" t="s">
        <v>57</v>
      </c>
      <c r="B68" s="65">
        <v>0.24840000000000001</v>
      </c>
      <c r="C68" s="65">
        <v>0.2606</v>
      </c>
      <c r="D68" s="76"/>
      <c r="E68" s="76"/>
      <c r="F68" s="76"/>
      <c r="G68" s="76"/>
      <c r="H68" s="76"/>
      <c r="I68" s="76"/>
      <c r="J68" s="76"/>
      <c r="K68" s="76"/>
      <c r="L68" s="76"/>
      <c r="M68" s="70" t="s">
        <v>57</v>
      </c>
      <c r="N68" s="65">
        <v>0.29480000000000001</v>
      </c>
      <c r="O68" s="65">
        <v>0.30919999999999997</v>
      </c>
      <c r="P68" s="65">
        <v>0.2445</v>
      </c>
      <c r="Q68" s="65">
        <v>0.26140000000000002</v>
      </c>
      <c r="R68" s="76"/>
      <c r="S68" s="76"/>
      <c r="T68" s="76"/>
      <c r="U68" s="76"/>
      <c r="V68" s="76"/>
      <c r="W68" s="76"/>
      <c r="X68" s="76"/>
      <c r="Y68" s="76"/>
      <c r="Z68" s="70" t="s">
        <v>57</v>
      </c>
      <c r="AA68" s="65">
        <v>0.31430000000000002</v>
      </c>
      <c r="AB68" s="65">
        <v>0.3165</v>
      </c>
      <c r="AC68" s="65">
        <v>0.27010000000000001</v>
      </c>
      <c r="AD68" s="65">
        <v>0.26219999999999999</v>
      </c>
      <c r="AE68" s="76"/>
      <c r="AF68" s="76"/>
      <c r="AG68" s="76"/>
      <c r="AH68" s="76"/>
      <c r="AI68" s="76"/>
      <c r="AJ68" s="76"/>
      <c r="AK68" s="76"/>
      <c r="AL68" s="76"/>
      <c r="AM68" s="76"/>
      <c r="AN68" s="76"/>
      <c r="AO68" s="76"/>
      <c r="AP68" s="76"/>
      <c r="AQ68" s="76"/>
      <c r="AR68" s="76"/>
      <c r="AS68" s="76"/>
      <c r="AT68" s="76"/>
      <c r="AU68" s="76"/>
      <c r="AV68" s="76"/>
      <c r="AW68" s="76"/>
      <c r="AX68" s="76"/>
      <c r="AY68" s="76"/>
      <c r="AZ68" s="76"/>
      <c r="BA68" s="70" t="s">
        <v>57</v>
      </c>
      <c r="BB68" s="65">
        <v>0.36109999999999998</v>
      </c>
      <c r="BC68" s="65">
        <v>0.29260000000000003</v>
      </c>
      <c r="BD68" s="65">
        <v>0.31509999999999999</v>
      </c>
      <c r="BE68" s="65">
        <v>0.26040000000000002</v>
      </c>
      <c r="BF68" s="76"/>
      <c r="BG68" s="76"/>
      <c r="BH68" s="76"/>
      <c r="BI68" s="76"/>
      <c r="BJ68" s="76"/>
      <c r="BK68" s="76"/>
      <c r="BL68" s="76"/>
      <c r="BM68" s="76"/>
      <c r="BN68" s="76"/>
      <c r="BO68" s="76"/>
      <c r="BP68" s="76"/>
      <c r="BQ68" s="76"/>
      <c r="BR68" s="76"/>
      <c r="BS68" s="76"/>
      <c r="BT68" s="76"/>
      <c r="BU68" s="76"/>
      <c r="BV68" s="76"/>
      <c r="BW68" s="76"/>
      <c r="BX68" s="76"/>
      <c r="BY68" s="76"/>
      <c r="BZ68" s="76"/>
      <c r="CA68" s="76"/>
      <c r="CB68" s="76"/>
      <c r="CC68" s="76"/>
      <c r="CD68" s="76"/>
      <c r="CE68" s="76"/>
      <c r="CF68" s="76"/>
      <c r="CG68" s="76"/>
      <c r="CH68" s="76"/>
      <c r="CI68" s="76"/>
      <c r="CJ68" s="76"/>
      <c r="CK68" s="76"/>
      <c r="CL68" s="76"/>
      <c r="CM68" s="76"/>
      <c r="CN68" s="76"/>
      <c r="CO68" s="76"/>
      <c r="CP68" s="76"/>
      <c r="CQ68" s="76"/>
      <c r="CR68" s="76"/>
      <c r="CS68" s="76"/>
      <c r="CT68" s="76"/>
      <c r="CU68" s="76"/>
      <c r="CV68" s="76"/>
      <c r="CW68" s="76"/>
      <c r="CX68" s="76"/>
      <c r="CY68" s="76"/>
      <c r="CZ68" s="76"/>
      <c r="DA68" s="76"/>
      <c r="DB68" s="76"/>
      <c r="DC68" s="76"/>
      <c r="DD68" s="76"/>
      <c r="DE68" s="76"/>
      <c r="DF68" s="76"/>
      <c r="DG68" s="70" t="s">
        <v>57</v>
      </c>
      <c r="DH68" s="65">
        <v>0.4047</v>
      </c>
      <c r="DI68" s="65">
        <v>0.32879999999999998</v>
      </c>
      <c r="DJ68" s="65">
        <v>0.35070000000000001</v>
      </c>
      <c r="DK68" s="65">
        <v>0.25580000000000003</v>
      </c>
      <c r="DL68" s="76"/>
      <c r="DM68" s="76"/>
      <c r="DN68" s="76"/>
      <c r="DO68" s="76"/>
      <c r="DP68" s="76"/>
      <c r="DQ68" s="76"/>
      <c r="DR68" s="76"/>
      <c r="DS68" s="76"/>
      <c r="DT68" s="76"/>
      <c r="DU68" s="76"/>
      <c r="DV68" s="76"/>
      <c r="DW68" s="76"/>
      <c r="DX68" s="76"/>
      <c r="DY68" s="76"/>
      <c r="DZ68" s="76"/>
      <c r="EA68" s="76"/>
      <c r="EB68" s="76"/>
      <c r="EC68" s="76"/>
      <c r="ED68" s="76"/>
      <c r="EE68" s="76"/>
      <c r="EF68" s="76"/>
      <c r="EG68" s="76"/>
      <c r="EH68" s="76"/>
      <c r="EI68" s="76"/>
      <c r="EJ68" s="76"/>
      <c r="EK68" s="76"/>
      <c r="EL68" s="76"/>
      <c r="EM68" s="76"/>
      <c r="EN68" s="76"/>
      <c r="EO68" s="76"/>
      <c r="EP68" s="76"/>
      <c r="EQ68" s="76"/>
      <c r="ER68" s="76"/>
      <c r="ES68" s="76"/>
      <c r="ET68" s="76"/>
      <c r="EU68" s="76"/>
      <c r="EV68" s="76"/>
      <c r="EW68" s="76"/>
      <c r="EX68" s="76"/>
      <c r="EY68" s="76"/>
      <c r="EZ68" s="76"/>
      <c r="FA68" s="76"/>
      <c r="FB68" s="76"/>
      <c r="FC68" s="76"/>
      <c r="FD68" s="76"/>
      <c r="FE68" s="76"/>
      <c r="FF68" s="76"/>
      <c r="FG68" s="76"/>
      <c r="FH68" s="76"/>
      <c r="FI68" s="76"/>
      <c r="FJ68" s="76"/>
      <c r="FK68" s="76"/>
      <c r="FL68" s="76"/>
      <c r="FM68" s="76"/>
      <c r="FN68" s="76"/>
      <c r="FO68" s="76"/>
      <c r="FP68" s="76"/>
      <c r="FQ68" s="76"/>
      <c r="FR68" s="76"/>
      <c r="FS68" s="76"/>
      <c r="FT68" s="76"/>
      <c r="FU68" s="14" t="s">
        <v>57</v>
      </c>
      <c r="FV68" s="71">
        <v>0.30230000000000001</v>
      </c>
      <c r="FW68" s="71">
        <v>0.30890000000000001</v>
      </c>
      <c r="FX68" s="71">
        <v>0.4274</v>
      </c>
      <c r="FY68" s="71">
        <v>0.30249999999999999</v>
      </c>
      <c r="FZ68" s="109"/>
      <c r="GA68" s="76"/>
      <c r="GB68" s="76"/>
      <c r="GC68" s="76"/>
      <c r="GD68" s="76"/>
      <c r="GE68" s="76"/>
      <c r="GF68" s="76"/>
      <c r="GG68" s="76"/>
      <c r="GH68" s="76"/>
      <c r="GI68" s="76"/>
      <c r="GJ68" s="76"/>
      <c r="GK68" s="76"/>
      <c r="GL68" s="76"/>
      <c r="GM68" s="76"/>
      <c r="GN68" s="76"/>
      <c r="GO68" s="76"/>
      <c r="GP68" s="76"/>
      <c r="GQ68" s="76"/>
      <c r="GR68" s="76"/>
      <c r="GS68" s="76"/>
      <c r="GT68" s="76"/>
      <c r="GU68" s="76"/>
      <c r="GV68" s="76"/>
      <c r="GW68" s="76"/>
      <c r="GX68" s="76"/>
      <c r="GY68" s="76"/>
      <c r="GZ68" s="76"/>
      <c r="HA68" s="76"/>
      <c r="HB68" s="76"/>
      <c r="HC68" s="70" t="s">
        <v>57</v>
      </c>
      <c r="HD68" s="71">
        <v>0.31519999999999998</v>
      </c>
      <c r="HE68" s="71">
        <v>0.26769999999999999</v>
      </c>
      <c r="HF68" s="71">
        <v>0.30769999999999997</v>
      </c>
      <c r="HG68" s="71">
        <v>0.25559999999999999</v>
      </c>
      <c r="HH68" s="110"/>
      <c r="HI68" s="76"/>
      <c r="HJ68" s="76"/>
      <c r="HK68" s="76"/>
      <c r="HL68" s="76"/>
      <c r="HM68" s="76"/>
      <c r="HN68" s="76"/>
      <c r="HO68" s="76"/>
      <c r="HP68" s="76"/>
      <c r="HQ68" s="76"/>
      <c r="HR68" s="76"/>
      <c r="HS68" s="76"/>
      <c r="HT68" s="76"/>
      <c r="HU68" s="76"/>
      <c r="HV68" s="76"/>
      <c r="HW68" s="76"/>
      <c r="HX68" s="76"/>
      <c r="HY68" s="76"/>
      <c r="HZ68" s="76"/>
    </row>
    <row r="69" spans="1:234" ht="16">
      <c r="A69" s="70" t="s">
        <v>80</v>
      </c>
      <c r="B69" s="65">
        <v>1</v>
      </c>
      <c r="C69" s="65">
        <v>1</v>
      </c>
      <c r="D69" s="76"/>
      <c r="E69" s="76"/>
      <c r="F69" s="76"/>
      <c r="G69" s="76"/>
      <c r="H69" s="76"/>
      <c r="I69" s="76"/>
      <c r="J69" s="76"/>
      <c r="K69" s="76"/>
      <c r="L69" s="76"/>
      <c r="M69" s="70" t="s">
        <v>80</v>
      </c>
      <c r="N69" s="65">
        <v>1</v>
      </c>
      <c r="O69" s="65">
        <v>1</v>
      </c>
      <c r="P69" s="65">
        <v>1</v>
      </c>
      <c r="Q69" s="65">
        <v>1</v>
      </c>
      <c r="R69" s="76"/>
      <c r="S69" s="76"/>
      <c r="T69" s="76"/>
      <c r="U69" s="76"/>
      <c r="V69" s="76"/>
      <c r="W69" s="76"/>
      <c r="X69" s="76"/>
      <c r="Y69" s="76"/>
      <c r="Z69" s="70" t="s">
        <v>80</v>
      </c>
      <c r="AA69" s="65">
        <f>SUM(AA65:AA68)</f>
        <v>1</v>
      </c>
      <c r="AB69" s="65">
        <f t="shared" ref="AB69:AD69" si="52">SUM(AB65:AB68)</f>
        <v>0.99999999999999989</v>
      </c>
      <c r="AC69" s="65">
        <f t="shared" si="52"/>
        <v>1</v>
      </c>
      <c r="AD69" s="65">
        <f t="shared" si="52"/>
        <v>1</v>
      </c>
      <c r="AE69" s="76"/>
      <c r="AF69" s="76"/>
      <c r="AG69" s="76"/>
      <c r="AH69" s="76"/>
      <c r="AI69" s="76"/>
      <c r="AJ69" s="76"/>
      <c r="AK69" s="76"/>
      <c r="AL69" s="76"/>
      <c r="AM69" s="76"/>
      <c r="AN69" s="76"/>
      <c r="AO69" s="76"/>
      <c r="AP69" s="76"/>
      <c r="AQ69" s="76"/>
      <c r="AR69" s="76"/>
      <c r="AS69" s="76"/>
      <c r="AT69" s="76"/>
      <c r="AU69" s="76"/>
      <c r="AV69" s="76"/>
      <c r="AW69" s="76"/>
      <c r="AX69" s="76"/>
      <c r="AY69" s="76"/>
      <c r="AZ69" s="76"/>
      <c r="BA69" s="70" t="s">
        <v>80</v>
      </c>
      <c r="BB69" s="65">
        <f>SUM(BB65:BB68)</f>
        <v>1</v>
      </c>
      <c r="BC69" s="65">
        <f t="shared" ref="BC69" si="53">SUM(BC65:BC68)</f>
        <v>1</v>
      </c>
      <c r="BD69" s="65">
        <f t="shared" ref="BD69" si="54">SUM(BD65:BD68)</f>
        <v>1</v>
      </c>
      <c r="BE69" s="65">
        <f t="shared" ref="BE69" si="55">SUM(BE65:BE68)</f>
        <v>1</v>
      </c>
      <c r="BF69" s="76"/>
      <c r="BG69" s="76"/>
      <c r="BH69" s="76"/>
      <c r="BI69" s="76"/>
      <c r="BJ69" s="76"/>
      <c r="BK69" s="76"/>
      <c r="BL69" s="76"/>
      <c r="BM69" s="76"/>
      <c r="BN69" s="76"/>
      <c r="BO69" s="76"/>
      <c r="BP69" s="76"/>
      <c r="BQ69" s="76"/>
      <c r="BR69" s="76"/>
      <c r="BS69" s="76"/>
      <c r="BT69" s="76"/>
      <c r="BU69" s="76"/>
      <c r="BV69" s="76"/>
      <c r="BW69" s="76"/>
      <c r="BX69" s="76"/>
      <c r="BY69" s="76"/>
      <c r="BZ69" s="76"/>
      <c r="CA69" s="76"/>
      <c r="CB69" s="76"/>
      <c r="CC69" s="76"/>
      <c r="CD69" s="76"/>
      <c r="CE69" s="76"/>
      <c r="CF69" s="76"/>
      <c r="CG69" s="76"/>
      <c r="CH69" s="76"/>
      <c r="CI69" s="76"/>
      <c r="CJ69" s="76"/>
      <c r="CK69" s="76"/>
      <c r="CL69" s="76"/>
      <c r="CM69" s="76"/>
      <c r="CN69" s="76"/>
      <c r="CO69" s="76"/>
      <c r="CP69" s="76"/>
      <c r="CQ69" s="76"/>
      <c r="CR69" s="76"/>
      <c r="CS69" s="76"/>
      <c r="CT69" s="76"/>
      <c r="CU69" s="76"/>
      <c r="CV69" s="76"/>
      <c r="CW69" s="76"/>
      <c r="CX69" s="76"/>
      <c r="CY69" s="76"/>
      <c r="CZ69" s="76"/>
      <c r="DA69" s="76"/>
      <c r="DB69" s="76"/>
      <c r="DC69" s="76"/>
      <c r="DD69" s="76"/>
      <c r="DE69" s="76"/>
      <c r="DF69" s="76"/>
      <c r="DG69" s="70" t="s">
        <v>80</v>
      </c>
      <c r="DH69" s="65">
        <f>SUM(DH65:DH68)</f>
        <v>1</v>
      </c>
      <c r="DI69" s="65">
        <f t="shared" ref="DI69" si="56">SUM(DI65:DI68)</f>
        <v>1.0001</v>
      </c>
      <c r="DJ69" s="65">
        <f t="shared" ref="DJ69" si="57">SUM(DJ65:DJ68)</f>
        <v>1.0001000000000002</v>
      </c>
      <c r="DK69" s="65">
        <f t="shared" ref="DK69" si="58">SUM(DK65:DK68)</f>
        <v>1</v>
      </c>
      <c r="DL69" s="76"/>
      <c r="DM69" s="76"/>
      <c r="DN69" s="76"/>
      <c r="DO69" s="76"/>
      <c r="DP69" s="76"/>
      <c r="DQ69" s="76"/>
      <c r="DR69" s="76"/>
      <c r="DS69" s="76"/>
      <c r="DT69" s="76"/>
      <c r="DU69" s="76"/>
      <c r="DV69" s="76"/>
      <c r="DW69" s="76"/>
      <c r="DX69" s="76"/>
      <c r="DY69" s="76"/>
      <c r="DZ69" s="76"/>
      <c r="EA69" s="76"/>
      <c r="EB69" s="76"/>
      <c r="EC69" s="76"/>
      <c r="ED69" s="76"/>
      <c r="EE69" s="76"/>
      <c r="EF69" s="76"/>
      <c r="EG69" s="76"/>
      <c r="EH69" s="76"/>
      <c r="EI69" s="76"/>
      <c r="EJ69" s="76"/>
      <c r="EK69" s="76"/>
      <c r="EL69" s="76"/>
      <c r="EM69" s="76"/>
      <c r="EN69" s="76"/>
      <c r="EO69" s="76"/>
      <c r="EP69" s="76"/>
      <c r="EQ69" s="76"/>
      <c r="ER69" s="76"/>
      <c r="ES69" s="76"/>
      <c r="ET69" s="76"/>
      <c r="EU69" s="76"/>
      <c r="EV69" s="76"/>
      <c r="EW69" s="76"/>
      <c r="EX69" s="76"/>
      <c r="EY69" s="76"/>
      <c r="EZ69" s="76"/>
      <c r="FA69" s="76"/>
      <c r="FB69" s="76"/>
      <c r="FC69" s="76"/>
      <c r="FD69" s="76"/>
      <c r="FE69" s="76"/>
      <c r="FF69" s="76"/>
      <c r="FG69" s="76"/>
      <c r="FH69" s="76"/>
      <c r="FI69" s="76"/>
      <c r="FJ69" s="76"/>
      <c r="FK69" s="76"/>
      <c r="FL69" s="76"/>
      <c r="FM69" s="76"/>
      <c r="FN69" s="76"/>
      <c r="FO69" s="76"/>
      <c r="FP69" s="76"/>
      <c r="FQ69" s="76"/>
      <c r="FR69" s="76"/>
      <c r="FS69" s="76"/>
      <c r="FT69" s="76"/>
      <c r="FU69" s="14" t="s">
        <v>80</v>
      </c>
      <c r="FV69" s="71">
        <v>1</v>
      </c>
      <c r="FW69" s="71">
        <v>0.99990000000000001</v>
      </c>
      <c r="FX69" s="71">
        <v>0.99990000000000001</v>
      </c>
      <c r="FY69" s="71">
        <v>0.99990000000000001</v>
      </c>
      <c r="FZ69" s="109"/>
      <c r="GA69" s="76"/>
      <c r="GB69" s="76"/>
      <c r="GC69" s="76"/>
      <c r="GD69" s="76"/>
      <c r="GE69" s="76"/>
      <c r="GF69" s="76"/>
      <c r="GG69" s="76"/>
      <c r="GH69" s="76"/>
      <c r="GI69" s="76"/>
      <c r="GJ69" s="76"/>
      <c r="GK69" s="76"/>
      <c r="GL69" s="76"/>
      <c r="GM69" s="76"/>
      <c r="GN69" s="76"/>
      <c r="GO69" s="76"/>
      <c r="GP69" s="76"/>
      <c r="GQ69" s="76"/>
      <c r="GR69" s="76"/>
      <c r="GS69" s="76"/>
      <c r="GT69" s="76"/>
      <c r="GU69" s="76"/>
      <c r="GV69" s="76"/>
      <c r="GW69" s="76"/>
      <c r="GX69" s="76"/>
      <c r="GY69" s="76"/>
      <c r="GZ69" s="76"/>
      <c r="HA69" s="76"/>
      <c r="HB69" s="76"/>
      <c r="HC69" s="14" t="s">
        <v>87</v>
      </c>
      <c r="HD69" s="71">
        <f>SUM(HD65:HD68)</f>
        <v>1</v>
      </c>
      <c r="HE69" s="71">
        <f>SUM(HE65:HE68)</f>
        <v>1</v>
      </c>
      <c r="HF69" s="71">
        <f t="shared" ref="HF69:HG69" si="59">SUM(HF65:HF68)</f>
        <v>1</v>
      </c>
      <c r="HG69" s="71">
        <f t="shared" si="59"/>
        <v>0.99990000000000001</v>
      </c>
      <c r="HH69" s="110"/>
      <c r="HI69" s="76"/>
      <c r="HJ69" s="76"/>
      <c r="HK69" s="76"/>
      <c r="HL69" s="76"/>
      <c r="HM69" s="76"/>
      <c r="HN69" s="76"/>
      <c r="HO69" s="76"/>
      <c r="HP69" s="76"/>
      <c r="HQ69" s="76"/>
      <c r="HR69" s="76"/>
      <c r="HS69" s="76"/>
      <c r="HT69" s="76"/>
      <c r="HU69" s="76"/>
      <c r="HV69" s="76"/>
      <c r="HW69" s="76"/>
      <c r="HX69" s="76"/>
      <c r="HY69" s="76"/>
      <c r="HZ69" s="76"/>
    </row>
    <row r="70" spans="1:234" ht="16">
      <c r="A70" s="70" t="s">
        <v>6</v>
      </c>
      <c r="B70" s="114" t="s">
        <v>146</v>
      </c>
      <c r="C70" s="114" t="s">
        <v>146</v>
      </c>
      <c r="D70" s="76"/>
      <c r="E70" s="76"/>
      <c r="F70" s="76"/>
      <c r="G70" s="76"/>
      <c r="H70" s="76"/>
      <c r="I70" s="76"/>
      <c r="J70" s="76"/>
      <c r="K70" s="76"/>
      <c r="L70" s="76"/>
      <c r="M70" s="70" t="s">
        <v>6</v>
      </c>
      <c r="N70" s="114" t="s">
        <v>146</v>
      </c>
      <c r="O70" s="114" t="s">
        <v>146</v>
      </c>
      <c r="P70" s="114" t="s">
        <v>146</v>
      </c>
      <c r="Q70" s="114" t="s">
        <v>146</v>
      </c>
      <c r="R70" s="76"/>
      <c r="S70" s="76"/>
      <c r="T70" s="76"/>
      <c r="U70" s="76"/>
      <c r="V70" s="76"/>
      <c r="W70" s="76"/>
      <c r="X70" s="76"/>
      <c r="Y70" s="76"/>
      <c r="Z70" s="70" t="s">
        <v>6</v>
      </c>
      <c r="AA70" s="65">
        <v>8.8000000000000005E-3</v>
      </c>
      <c r="AB70" s="65">
        <v>8.8000000000000005E-3</v>
      </c>
      <c r="AC70" s="114" t="s">
        <v>146</v>
      </c>
      <c r="AD70" s="114" t="s">
        <v>146</v>
      </c>
      <c r="AE70" s="76"/>
      <c r="AF70" s="76"/>
      <c r="AG70" s="76"/>
      <c r="AH70" s="76"/>
      <c r="AI70" s="76"/>
      <c r="AJ70" s="76"/>
      <c r="AK70" s="76"/>
      <c r="AL70" s="76"/>
      <c r="AM70" s="76"/>
      <c r="AN70" s="76"/>
      <c r="AO70" s="76"/>
      <c r="AP70" s="76"/>
      <c r="AQ70" s="76"/>
      <c r="AR70" s="76"/>
      <c r="AS70" s="76"/>
      <c r="AT70" s="76"/>
      <c r="AU70" s="76"/>
      <c r="AV70" s="76"/>
      <c r="AW70" s="76"/>
      <c r="AX70" s="76"/>
      <c r="AY70" s="76"/>
      <c r="AZ70" s="76"/>
      <c r="BA70" s="70" t="s">
        <v>6</v>
      </c>
      <c r="BB70" s="114" t="s">
        <v>146</v>
      </c>
      <c r="BC70" s="114" t="s">
        <v>146</v>
      </c>
      <c r="BD70" s="114" t="s">
        <v>146</v>
      </c>
      <c r="BE70" s="114" t="s">
        <v>146</v>
      </c>
      <c r="BF70" s="76"/>
      <c r="BG70" s="76"/>
      <c r="BH70" s="76"/>
      <c r="BI70" s="76"/>
      <c r="BJ70" s="76"/>
      <c r="BK70" s="76"/>
      <c r="BL70" s="76"/>
      <c r="BM70" s="76"/>
      <c r="BN70" s="76"/>
      <c r="BO70" s="76"/>
      <c r="BP70" s="76"/>
      <c r="BQ70" s="76"/>
      <c r="BR70" s="76"/>
      <c r="BS70" s="76"/>
      <c r="BT70" s="76"/>
      <c r="BU70" s="76"/>
      <c r="BV70" s="76"/>
      <c r="BW70" s="76"/>
      <c r="BX70" s="76"/>
      <c r="BY70" s="76"/>
      <c r="BZ70" s="76"/>
      <c r="CA70" s="76"/>
      <c r="CB70" s="76"/>
      <c r="CC70" s="76"/>
      <c r="CD70" s="76"/>
      <c r="CE70" s="76"/>
      <c r="CF70" s="76"/>
      <c r="CG70" s="76"/>
      <c r="CH70" s="76"/>
      <c r="CI70" s="76"/>
      <c r="CJ70" s="76"/>
      <c r="CK70" s="76"/>
      <c r="CL70" s="76"/>
      <c r="CM70" s="76"/>
      <c r="CN70" s="76"/>
      <c r="CO70" s="76"/>
      <c r="CP70" s="76"/>
      <c r="CQ70" s="76"/>
      <c r="CR70" s="76"/>
      <c r="CS70" s="76"/>
      <c r="CT70" s="76"/>
      <c r="CU70" s="76"/>
      <c r="CV70" s="76"/>
      <c r="CW70" s="76"/>
      <c r="CX70" s="76"/>
      <c r="CY70" s="76"/>
      <c r="CZ70" s="76"/>
      <c r="DA70" s="76"/>
      <c r="DB70" s="76"/>
      <c r="DC70" s="76"/>
      <c r="DD70" s="76"/>
      <c r="DE70" s="76"/>
      <c r="DF70" s="76"/>
      <c r="DG70" s="70" t="s">
        <v>6</v>
      </c>
      <c r="DH70" s="114" t="s">
        <v>146</v>
      </c>
      <c r="DI70" s="114" t="s">
        <v>146</v>
      </c>
      <c r="DJ70" s="114" t="s">
        <v>146</v>
      </c>
      <c r="DK70" s="114" t="s">
        <v>146</v>
      </c>
      <c r="DL70" s="76"/>
      <c r="DM70" s="76"/>
      <c r="DN70" s="76"/>
      <c r="DO70" s="76"/>
      <c r="DP70" s="76"/>
      <c r="DQ70" s="76"/>
      <c r="DR70" s="76"/>
      <c r="DS70" s="76"/>
      <c r="DT70" s="76"/>
      <c r="DU70" s="76"/>
      <c r="DV70" s="76"/>
      <c r="DW70" s="76"/>
      <c r="DX70" s="76"/>
      <c r="DY70" s="76"/>
      <c r="DZ70" s="76"/>
      <c r="EA70" s="76"/>
      <c r="EB70" s="76"/>
      <c r="EC70" s="76"/>
      <c r="ED70" s="76"/>
      <c r="EE70" s="76"/>
      <c r="EF70" s="76"/>
      <c r="EG70" s="76"/>
      <c r="EH70" s="76"/>
      <c r="EI70" s="76"/>
      <c r="EJ70" s="76"/>
      <c r="EK70" s="76"/>
      <c r="EL70" s="76"/>
      <c r="EM70" s="76"/>
      <c r="EN70" s="76"/>
      <c r="EO70" s="76"/>
      <c r="EP70" s="76"/>
      <c r="EQ70" s="76"/>
      <c r="ER70" s="76"/>
      <c r="ES70" s="76"/>
      <c r="ET70" s="76"/>
      <c r="EU70" s="76"/>
      <c r="EV70" s="76"/>
      <c r="EW70" s="76"/>
      <c r="EX70" s="76"/>
      <c r="EY70" s="76"/>
      <c r="EZ70" s="76"/>
      <c r="FA70" s="76"/>
      <c r="FB70" s="76"/>
      <c r="FC70" s="76"/>
      <c r="FD70" s="76"/>
      <c r="FE70" s="76"/>
      <c r="FF70" s="76"/>
      <c r="FG70" s="76"/>
      <c r="FH70" s="76"/>
      <c r="FI70" s="76"/>
      <c r="FJ70" s="76"/>
      <c r="FK70" s="76"/>
      <c r="FL70" s="76"/>
      <c r="FM70" s="76"/>
      <c r="FN70" s="76"/>
      <c r="FO70" s="76"/>
      <c r="FP70" s="76"/>
      <c r="FQ70" s="76"/>
      <c r="FR70" s="76"/>
      <c r="FS70" s="76"/>
      <c r="FT70" s="76"/>
      <c r="FU70" s="14" t="s">
        <v>6</v>
      </c>
      <c r="FV70" s="114" t="s">
        <v>146</v>
      </c>
      <c r="FW70" s="114" t="s">
        <v>146</v>
      </c>
      <c r="FX70" s="114" t="s">
        <v>146</v>
      </c>
      <c r="FY70" s="114" t="s">
        <v>146</v>
      </c>
      <c r="FZ70" s="109"/>
      <c r="GA70" s="76"/>
      <c r="GB70" s="76"/>
      <c r="GC70" s="76"/>
      <c r="GD70" s="76"/>
      <c r="GE70" s="76"/>
      <c r="GF70" s="76"/>
      <c r="GG70" s="76"/>
      <c r="GH70" s="76"/>
      <c r="GI70" s="76"/>
      <c r="GJ70" s="76"/>
      <c r="GK70" s="76"/>
      <c r="GL70" s="76"/>
      <c r="GM70" s="76"/>
      <c r="GN70" s="76"/>
      <c r="GO70" s="76"/>
      <c r="GP70" s="76"/>
      <c r="GQ70" s="76"/>
      <c r="GR70" s="76"/>
      <c r="GS70" s="76"/>
      <c r="GT70" s="76"/>
      <c r="GU70" s="76"/>
      <c r="GV70" s="76"/>
      <c r="GW70" s="76"/>
      <c r="GX70" s="76"/>
      <c r="GY70" s="76"/>
      <c r="GZ70" s="76"/>
      <c r="HA70" s="76"/>
      <c r="HB70" s="76"/>
      <c r="HC70" s="70" t="s">
        <v>6</v>
      </c>
      <c r="HD70" s="71">
        <v>4.4999999999999997E-3</v>
      </c>
      <c r="HE70" s="71">
        <v>4.4999999999999997E-3</v>
      </c>
      <c r="HF70" s="114" t="s">
        <v>146</v>
      </c>
      <c r="HG70" s="114" t="s">
        <v>146</v>
      </c>
      <c r="HH70" s="110"/>
      <c r="HI70" s="76"/>
      <c r="HJ70" s="76"/>
      <c r="HK70" s="76"/>
      <c r="HL70" s="76"/>
      <c r="HM70" s="76"/>
      <c r="HN70" s="76"/>
      <c r="HO70" s="76"/>
      <c r="HP70" s="76"/>
      <c r="HQ70" s="76"/>
      <c r="HR70" s="76"/>
      <c r="HS70" s="76"/>
      <c r="HT70" s="76"/>
      <c r="HU70" s="76"/>
      <c r="HV70" s="76"/>
      <c r="HW70" s="76"/>
      <c r="HX70" s="76"/>
      <c r="HY70" s="76"/>
      <c r="HZ70" s="76"/>
    </row>
    <row r="71" spans="1:234" ht="16">
      <c r="A71" s="70" t="s">
        <v>5</v>
      </c>
      <c r="B71" s="114" t="s">
        <v>146</v>
      </c>
      <c r="C71" s="114" t="s">
        <v>146</v>
      </c>
      <c r="D71" s="99"/>
      <c r="E71" s="99"/>
      <c r="F71" s="99"/>
      <c r="G71" s="99"/>
      <c r="H71" s="99"/>
      <c r="I71" s="99"/>
      <c r="J71" s="99"/>
      <c r="K71" s="99"/>
      <c r="L71" s="99"/>
      <c r="M71" s="70" t="s">
        <v>5</v>
      </c>
      <c r="N71" s="114" t="s">
        <v>146</v>
      </c>
      <c r="O71" s="114" t="s">
        <v>146</v>
      </c>
      <c r="P71" s="65">
        <v>1.43E-2</v>
      </c>
      <c r="Q71" s="65">
        <v>1.4200000000000001E-2</v>
      </c>
      <c r="R71" s="99"/>
      <c r="S71" s="99"/>
      <c r="T71" s="99"/>
      <c r="U71" s="99"/>
      <c r="V71" s="99"/>
      <c r="W71" s="99"/>
      <c r="X71" s="99"/>
      <c r="Y71" s="99"/>
      <c r="Z71" s="70" t="s">
        <v>5</v>
      </c>
      <c r="AA71" s="65">
        <v>9.4999999999999998E-3</v>
      </c>
      <c r="AB71" s="65">
        <v>9.4999999999999998E-3</v>
      </c>
      <c r="AC71" s="65">
        <v>7.1999999999999998E-3</v>
      </c>
      <c r="AD71" s="65">
        <v>7.1999999999999998E-3</v>
      </c>
      <c r="AE71" s="99"/>
      <c r="AF71" s="99"/>
      <c r="AG71" s="99"/>
      <c r="AH71" s="99"/>
      <c r="AI71" s="76"/>
      <c r="AJ71" s="76"/>
      <c r="AK71" s="76"/>
      <c r="AL71" s="76"/>
      <c r="AM71" s="76"/>
      <c r="AN71" s="76"/>
      <c r="AO71" s="76"/>
      <c r="AP71" s="76"/>
      <c r="AQ71" s="76"/>
      <c r="AR71" s="76"/>
      <c r="AS71" s="76"/>
      <c r="AT71" s="76"/>
      <c r="AU71" s="76"/>
      <c r="AV71" s="76"/>
      <c r="AW71" s="76"/>
      <c r="AX71" s="76"/>
      <c r="AY71" s="76"/>
      <c r="AZ71" s="76"/>
      <c r="BA71" s="70" t="s">
        <v>5</v>
      </c>
      <c r="BB71" s="114" t="s">
        <v>146</v>
      </c>
      <c r="BC71" s="114" t="s">
        <v>146</v>
      </c>
      <c r="BD71" s="114" t="s">
        <v>146</v>
      </c>
      <c r="BE71" s="114" t="s">
        <v>146</v>
      </c>
      <c r="BF71" s="76"/>
      <c r="BG71" s="76"/>
      <c r="BH71" s="76"/>
      <c r="BI71" s="76"/>
      <c r="BJ71" s="76"/>
      <c r="BK71" s="76"/>
      <c r="BL71" s="76"/>
      <c r="BM71" s="76"/>
      <c r="BN71" s="76"/>
      <c r="BO71" s="76"/>
      <c r="BP71" s="76"/>
      <c r="BQ71" s="76"/>
      <c r="BR71" s="76"/>
      <c r="BS71" s="76"/>
      <c r="BT71" s="76"/>
      <c r="BU71" s="76"/>
      <c r="BV71" s="76"/>
      <c r="BW71" s="76"/>
      <c r="BX71" s="76"/>
      <c r="BY71" s="76"/>
      <c r="BZ71" s="76"/>
      <c r="CA71" s="76"/>
      <c r="CB71" s="76"/>
      <c r="CC71" s="76"/>
      <c r="CD71" s="76"/>
      <c r="CE71" s="76"/>
      <c r="CF71" s="76"/>
      <c r="CG71" s="76"/>
      <c r="CH71" s="76"/>
      <c r="CI71" s="76"/>
      <c r="CJ71" s="76"/>
      <c r="CK71" s="76"/>
      <c r="CL71" s="76"/>
      <c r="CM71" s="76"/>
      <c r="CN71" s="76"/>
      <c r="CO71" s="76"/>
      <c r="CP71" s="76"/>
      <c r="CQ71" s="76"/>
      <c r="CR71" s="76"/>
      <c r="CS71" s="76"/>
      <c r="CT71" s="76"/>
      <c r="CU71" s="76"/>
      <c r="CV71" s="76"/>
      <c r="CW71" s="76"/>
      <c r="CX71" s="76"/>
      <c r="CY71" s="76"/>
      <c r="CZ71" s="76"/>
      <c r="DA71" s="76"/>
      <c r="DB71" s="76"/>
      <c r="DC71" s="76"/>
      <c r="DD71" s="76"/>
      <c r="DE71" s="76"/>
      <c r="DF71" s="76"/>
      <c r="DG71" s="70" t="s">
        <v>5</v>
      </c>
      <c r="DH71" s="114" t="s">
        <v>146</v>
      </c>
      <c r="DI71" s="114" t="s">
        <v>146</v>
      </c>
      <c r="DJ71" s="114" t="s">
        <v>146</v>
      </c>
      <c r="DK71" s="114" t="s">
        <v>146</v>
      </c>
      <c r="DL71" s="76"/>
      <c r="DM71" s="76"/>
      <c r="DN71" s="76"/>
      <c r="DO71" s="76"/>
      <c r="DP71" s="76"/>
      <c r="DQ71" s="76"/>
      <c r="DR71" s="76"/>
      <c r="DS71" s="76"/>
      <c r="DT71" s="76"/>
      <c r="DU71" s="76"/>
      <c r="DV71" s="76"/>
      <c r="DW71" s="76"/>
      <c r="DX71" s="76"/>
      <c r="DY71" s="76"/>
      <c r="DZ71" s="76"/>
      <c r="EA71" s="76"/>
      <c r="EB71" s="76"/>
      <c r="EC71" s="76"/>
      <c r="ED71" s="76"/>
      <c r="EE71" s="76"/>
      <c r="EF71" s="76"/>
      <c r="EG71" s="76"/>
      <c r="EH71" s="76"/>
      <c r="EI71" s="76"/>
      <c r="EJ71" s="76"/>
      <c r="EK71" s="76"/>
      <c r="EL71" s="76"/>
      <c r="EM71" s="76"/>
      <c r="EN71" s="76"/>
      <c r="EO71" s="76"/>
      <c r="EP71" s="76"/>
      <c r="EQ71" s="76"/>
      <c r="ER71" s="76"/>
      <c r="ES71" s="76"/>
      <c r="ET71" s="76"/>
      <c r="EU71" s="76"/>
      <c r="EV71" s="76"/>
      <c r="EW71" s="76"/>
      <c r="EX71" s="76"/>
      <c r="EY71" s="76"/>
      <c r="EZ71" s="76"/>
      <c r="FA71" s="76"/>
      <c r="FB71" s="76"/>
      <c r="FC71" s="76"/>
      <c r="FD71" s="76"/>
      <c r="FE71" s="76"/>
      <c r="FF71" s="76"/>
      <c r="FG71" s="76"/>
      <c r="FH71" s="76"/>
      <c r="FI71" s="76"/>
      <c r="FJ71" s="76"/>
      <c r="FK71" s="76"/>
      <c r="FL71" s="76"/>
      <c r="FM71" s="76"/>
      <c r="FN71" s="76"/>
      <c r="FO71" s="76"/>
      <c r="FP71" s="76"/>
      <c r="FQ71" s="76"/>
      <c r="FR71" s="76"/>
      <c r="FS71" s="76"/>
      <c r="FT71" s="76"/>
      <c r="FU71" s="14" t="s">
        <v>5</v>
      </c>
      <c r="FV71" s="114" t="s">
        <v>146</v>
      </c>
      <c r="FW71" s="114" t="s">
        <v>146</v>
      </c>
      <c r="FX71" s="114" t="s">
        <v>146</v>
      </c>
      <c r="FY71" s="114" t="s">
        <v>146</v>
      </c>
      <c r="FZ71" s="109"/>
      <c r="GA71" s="76"/>
      <c r="GB71" s="76"/>
      <c r="GC71" s="76"/>
      <c r="GD71" s="76"/>
      <c r="GE71" s="76"/>
      <c r="GF71" s="76"/>
      <c r="GG71" s="76"/>
      <c r="GH71" s="76"/>
      <c r="GI71" s="76"/>
      <c r="GJ71" s="76"/>
      <c r="GK71" s="76"/>
      <c r="GL71" s="76"/>
      <c r="GM71" s="76"/>
      <c r="GN71" s="76"/>
      <c r="GO71" s="76"/>
      <c r="GP71" s="76"/>
      <c r="GQ71" s="76"/>
      <c r="GR71" s="76"/>
      <c r="GS71" s="76"/>
      <c r="GT71" s="76"/>
      <c r="GU71" s="76"/>
      <c r="GV71" s="76"/>
      <c r="GW71" s="76"/>
      <c r="GX71" s="76"/>
      <c r="GY71" s="76"/>
      <c r="GZ71" s="76"/>
      <c r="HA71" s="76"/>
      <c r="HB71" s="76"/>
      <c r="HC71" s="70" t="s">
        <v>5</v>
      </c>
      <c r="HD71" s="71">
        <v>7.1999999999999998E-3</v>
      </c>
      <c r="HE71" s="71">
        <v>7.1999999999999998E-3</v>
      </c>
      <c r="HF71" s="71">
        <v>4.7999999999999996E-3</v>
      </c>
      <c r="HG71" s="71">
        <v>4.7999999999999996E-3</v>
      </c>
      <c r="HH71" s="110"/>
      <c r="HI71" s="76"/>
      <c r="HJ71" s="76"/>
      <c r="HK71" s="76"/>
      <c r="HL71" s="76"/>
      <c r="HM71" s="76"/>
      <c r="HN71" s="76"/>
      <c r="HO71" s="76"/>
      <c r="HP71" s="76"/>
      <c r="HQ71" s="76"/>
      <c r="HR71" s="76"/>
      <c r="HS71" s="76"/>
      <c r="HT71" s="76"/>
      <c r="HU71" s="76"/>
      <c r="HV71" s="76"/>
      <c r="HW71" s="76"/>
      <c r="HX71" s="76"/>
      <c r="HY71" s="76"/>
      <c r="HZ71" s="76"/>
    </row>
    <row r="72" spans="1:234" ht="16">
      <c r="A72" s="70" t="s">
        <v>58</v>
      </c>
      <c r="B72" s="65">
        <v>3.56E-2</v>
      </c>
      <c r="C72" s="65">
        <v>0</v>
      </c>
      <c r="D72" s="99"/>
      <c r="E72" s="99"/>
      <c r="F72" s="99"/>
      <c r="G72" s="99"/>
      <c r="H72" s="99"/>
      <c r="I72" s="99"/>
      <c r="J72" s="99"/>
      <c r="K72" s="99"/>
      <c r="L72" s="99"/>
      <c r="M72" s="70" t="s">
        <v>58</v>
      </c>
      <c r="N72" s="65">
        <v>4.2200000000000001E-2</v>
      </c>
      <c r="O72" s="65">
        <v>0</v>
      </c>
      <c r="P72" s="65">
        <v>4.9599999999999998E-2</v>
      </c>
      <c r="Q72" s="65">
        <v>0</v>
      </c>
      <c r="R72" s="99"/>
      <c r="S72" s="99"/>
      <c r="T72" s="99"/>
      <c r="U72" s="99"/>
      <c r="V72" s="99"/>
      <c r="W72" s="99"/>
      <c r="X72" s="99"/>
      <c r="Y72" s="99"/>
      <c r="Z72" s="70" t="s">
        <v>58</v>
      </c>
      <c r="AA72" s="65">
        <v>3.5700000000000003E-2</v>
      </c>
      <c r="AB72" s="65">
        <v>2.92E-2</v>
      </c>
      <c r="AC72" s="65">
        <v>3.0800000000000001E-2</v>
      </c>
      <c r="AD72" s="65">
        <v>5.4100000000000002E-2</v>
      </c>
      <c r="AE72" s="99"/>
      <c r="AF72" s="99"/>
      <c r="AG72" s="99"/>
      <c r="AH72" s="99"/>
      <c r="AI72" s="76"/>
      <c r="AJ72" s="76"/>
      <c r="AK72" s="76"/>
      <c r="AL72" s="76"/>
      <c r="AM72" s="76"/>
      <c r="AN72" s="76"/>
      <c r="AO72" s="76"/>
      <c r="AP72" s="76"/>
      <c r="AQ72" s="76"/>
      <c r="AR72" s="76"/>
      <c r="AS72" s="76"/>
      <c r="AT72" s="76"/>
      <c r="AU72" s="76"/>
      <c r="AV72" s="76"/>
      <c r="AW72" s="76"/>
      <c r="AX72" s="76"/>
      <c r="AY72" s="76"/>
      <c r="AZ72" s="76"/>
      <c r="BA72" s="70" t="s">
        <v>58</v>
      </c>
      <c r="BB72" s="65">
        <v>2.5499999999999998E-2</v>
      </c>
      <c r="BC72" s="65">
        <v>0.22720000000000001</v>
      </c>
      <c r="BD72" s="65">
        <v>3.0499999999999999E-2</v>
      </c>
      <c r="BE72" s="65">
        <v>0.19120000000000001</v>
      </c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  <c r="CO72" s="76"/>
      <c r="CP72" s="76"/>
      <c r="CQ72" s="76"/>
      <c r="CR72" s="76"/>
      <c r="CS72" s="76"/>
      <c r="CT72" s="76"/>
      <c r="CU72" s="76"/>
      <c r="CV72" s="76"/>
      <c r="CW72" s="76"/>
      <c r="CX72" s="76"/>
      <c r="CY72" s="76"/>
      <c r="CZ72" s="76"/>
      <c r="DA72" s="76"/>
      <c r="DB72" s="76"/>
      <c r="DC72" s="76"/>
      <c r="DD72" s="76"/>
      <c r="DE72" s="76"/>
      <c r="DF72" s="76"/>
      <c r="DG72" s="70" t="s">
        <v>58</v>
      </c>
      <c r="DH72" s="65">
        <v>3.5700000000000003E-2</v>
      </c>
      <c r="DI72" s="65">
        <v>0.25990000000000002</v>
      </c>
      <c r="DJ72" s="65">
        <v>1.9599999999999999E-2</v>
      </c>
      <c r="DK72" s="65">
        <v>0.29859999999999998</v>
      </c>
      <c r="DL72" s="76"/>
      <c r="DM72" s="76"/>
      <c r="DN72" s="76"/>
      <c r="DO72" s="76"/>
      <c r="DP72" s="76"/>
      <c r="DQ72" s="76"/>
      <c r="DR72" s="76"/>
      <c r="DS72" s="76"/>
      <c r="DT72" s="76"/>
      <c r="DU72" s="76"/>
      <c r="DV72" s="76"/>
      <c r="DW72" s="76"/>
      <c r="DX72" s="76"/>
      <c r="DY72" s="76"/>
      <c r="DZ72" s="76"/>
      <c r="EA72" s="76"/>
      <c r="EB72" s="76"/>
      <c r="EC72" s="76"/>
      <c r="ED72" s="76"/>
      <c r="EE72" s="76"/>
      <c r="EF72" s="76"/>
      <c r="EG72" s="76"/>
      <c r="EH72" s="76"/>
      <c r="EI72" s="76"/>
      <c r="EJ72" s="76"/>
      <c r="EK72" s="76"/>
      <c r="EL72" s="76"/>
      <c r="EM72" s="76"/>
      <c r="EN72" s="76"/>
      <c r="EO72" s="76"/>
      <c r="EP72" s="76"/>
      <c r="EQ72" s="76"/>
      <c r="ER72" s="76"/>
      <c r="ES72" s="76"/>
      <c r="ET72" s="76"/>
      <c r="EU72" s="76"/>
      <c r="EV72" s="76"/>
      <c r="EW72" s="76"/>
      <c r="EX72" s="76"/>
      <c r="EY72" s="76"/>
      <c r="EZ72" s="76"/>
      <c r="FA72" s="76"/>
      <c r="FB72" s="76"/>
      <c r="FC72" s="76"/>
      <c r="FD72" s="76"/>
      <c r="FE72" s="76"/>
      <c r="FF72" s="76"/>
      <c r="FG72" s="76"/>
      <c r="FH72" s="76"/>
      <c r="FI72" s="76"/>
      <c r="FJ72" s="76"/>
      <c r="FK72" s="76"/>
      <c r="FL72" s="76"/>
      <c r="FM72" s="76"/>
      <c r="FN72" s="76"/>
      <c r="FO72" s="76"/>
      <c r="FP72" s="76"/>
      <c r="FQ72" s="76"/>
      <c r="FR72" s="76"/>
      <c r="FS72" s="76"/>
      <c r="FT72" s="76"/>
      <c r="FU72" s="14" t="s">
        <v>58</v>
      </c>
      <c r="FV72" s="71">
        <v>4.1799999999999997E-2</v>
      </c>
      <c r="FW72" s="71">
        <v>2.23E-2</v>
      </c>
      <c r="FX72" s="71">
        <v>1.4800000000000001E-2</v>
      </c>
      <c r="FY72" s="71">
        <v>0.38400000000000001</v>
      </c>
      <c r="FZ72" s="109"/>
      <c r="GA72" s="76"/>
      <c r="GB72" s="76"/>
      <c r="GC72" s="76"/>
      <c r="GD72" s="76"/>
      <c r="GE72" s="76"/>
      <c r="GF72" s="76"/>
      <c r="GG72" s="76"/>
      <c r="GH72" s="76"/>
      <c r="GI72" s="76"/>
      <c r="GJ72" s="76"/>
      <c r="GK72" s="76"/>
      <c r="GL72" s="76"/>
      <c r="GM72" s="76"/>
      <c r="GN72" s="76"/>
      <c r="GO72" s="76"/>
      <c r="GP72" s="76"/>
      <c r="GQ72" s="76"/>
      <c r="GR72" s="76"/>
      <c r="GS72" s="76"/>
      <c r="GT72" s="76"/>
      <c r="GU72" s="76"/>
      <c r="GV72" s="76"/>
      <c r="GW72" s="76"/>
      <c r="GX72" s="76"/>
      <c r="GY72" s="76"/>
      <c r="GZ72" s="76"/>
      <c r="HA72" s="76"/>
      <c r="HB72" s="76"/>
      <c r="HC72" s="70" t="s">
        <v>58</v>
      </c>
      <c r="HD72" s="71">
        <v>2.9700000000000001E-2</v>
      </c>
      <c r="HE72" s="71">
        <v>0.16919999999999999</v>
      </c>
      <c r="HF72" s="71">
        <v>2.9700000000000001E-2</v>
      </c>
      <c r="HG72" s="71">
        <v>0.1825</v>
      </c>
      <c r="HH72" s="110"/>
      <c r="HI72" s="76"/>
      <c r="HJ72" s="76"/>
      <c r="HK72" s="76"/>
      <c r="HL72" s="76"/>
      <c r="HM72" s="76"/>
      <c r="HN72" s="76"/>
      <c r="HO72" s="76"/>
      <c r="HP72" s="76"/>
      <c r="HQ72" s="76"/>
      <c r="HR72" s="76"/>
      <c r="HS72" s="76"/>
      <c r="HT72" s="76"/>
      <c r="HU72" s="76"/>
      <c r="HV72" s="76"/>
      <c r="HW72" s="76"/>
      <c r="HX72" s="76"/>
      <c r="HY72" s="76"/>
      <c r="HZ72" s="76"/>
    </row>
    <row r="73" spans="1:234" ht="16">
      <c r="A73" s="70" t="s">
        <v>59</v>
      </c>
      <c r="B73" s="65">
        <v>1.9643999999999999</v>
      </c>
      <c r="C73" s="65">
        <v>2</v>
      </c>
      <c r="D73" s="99"/>
      <c r="E73" s="99"/>
      <c r="F73" s="99"/>
      <c r="G73" s="99"/>
      <c r="H73" s="99"/>
      <c r="I73" s="99"/>
      <c r="J73" s="99"/>
      <c r="K73" s="99"/>
      <c r="L73" s="99"/>
      <c r="M73" s="70" t="s">
        <v>59</v>
      </c>
      <c r="N73" s="65">
        <v>1.9578</v>
      </c>
      <c r="O73" s="65">
        <v>2</v>
      </c>
      <c r="P73" s="65">
        <v>1.9361999999999999</v>
      </c>
      <c r="Q73" s="65">
        <v>1.9858</v>
      </c>
      <c r="R73" s="99"/>
      <c r="S73" s="99"/>
      <c r="T73" s="99"/>
      <c r="U73" s="99"/>
      <c r="V73" s="99"/>
      <c r="W73" s="99"/>
      <c r="X73" s="99"/>
      <c r="Y73" s="99"/>
      <c r="Z73" s="70" t="s">
        <v>59</v>
      </c>
      <c r="AA73" s="65">
        <v>1.946</v>
      </c>
      <c r="AB73" s="65">
        <v>1.9524999999999999</v>
      </c>
      <c r="AC73" s="65">
        <v>1.962</v>
      </c>
      <c r="AD73" s="65">
        <v>1.9387000000000001</v>
      </c>
      <c r="AE73" s="99"/>
      <c r="AF73" s="99"/>
      <c r="AG73" s="99"/>
      <c r="AH73" s="99"/>
      <c r="AI73" s="76"/>
      <c r="AJ73" s="76"/>
      <c r="AK73" s="76"/>
      <c r="AL73" s="76"/>
      <c r="AM73" s="76"/>
      <c r="AN73" s="76"/>
      <c r="AO73" s="76"/>
      <c r="AP73" s="76"/>
      <c r="AQ73" s="76"/>
      <c r="AR73" s="76"/>
      <c r="AS73" s="76"/>
      <c r="AT73" s="76"/>
      <c r="AU73" s="76"/>
      <c r="AV73" s="76"/>
      <c r="AW73" s="76"/>
      <c r="AX73" s="76"/>
      <c r="AY73" s="76"/>
      <c r="AZ73" s="76"/>
      <c r="BA73" s="70" t="s">
        <v>59</v>
      </c>
      <c r="BB73" s="65">
        <v>1.9744999999999999</v>
      </c>
      <c r="BC73" s="65">
        <v>1.7727999999999999</v>
      </c>
      <c r="BD73" s="65">
        <v>1.9695</v>
      </c>
      <c r="BE73" s="65">
        <v>1.8088</v>
      </c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76"/>
      <c r="BR73" s="76"/>
      <c r="BS73" s="76"/>
      <c r="BT73" s="76"/>
      <c r="BU73" s="76"/>
      <c r="BV73" s="76"/>
      <c r="BW73" s="76"/>
      <c r="BX73" s="76"/>
      <c r="BY73" s="76"/>
      <c r="BZ73" s="76"/>
      <c r="CA73" s="76"/>
      <c r="CB73" s="76"/>
      <c r="CC73" s="76"/>
      <c r="CD73" s="76"/>
      <c r="CE73" s="76"/>
      <c r="CF73" s="76"/>
      <c r="CG73" s="76"/>
      <c r="CH73" s="76"/>
      <c r="CI73" s="76"/>
      <c r="CJ73" s="76"/>
      <c r="CK73" s="76"/>
      <c r="CL73" s="76"/>
      <c r="CM73" s="76"/>
      <c r="CN73" s="76"/>
      <c r="CO73" s="76"/>
      <c r="CP73" s="76"/>
      <c r="CQ73" s="76"/>
      <c r="CR73" s="76"/>
      <c r="CS73" s="76"/>
      <c r="CT73" s="76"/>
      <c r="CU73" s="76"/>
      <c r="CV73" s="76"/>
      <c r="CW73" s="76"/>
      <c r="CX73" s="76"/>
      <c r="CY73" s="76"/>
      <c r="CZ73" s="76"/>
      <c r="DA73" s="76"/>
      <c r="DB73" s="76"/>
      <c r="DC73" s="76"/>
      <c r="DD73" s="76"/>
      <c r="DE73" s="76"/>
      <c r="DF73" s="76"/>
      <c r="DG73" s="70" t="s">
        <v>59</v>
      </c>
      <c r="DH73" s="65">
        <v>1.9642999999999999</v>
      </c>
      <c r="DI73" s="65">
        <v>1.7401</v>
      </c>
      <c r="DJ73" s="65">
        <v>1.9803999999999999</v>
      </c>
      <c r="DK73" s="65">
        <v>1.7014</v>
      </c>
      <c r="DL73" s="76"/>
      <c r="DM73" s="76"/>
      <c r="DN73" s="76"/>
      <c r="DO73" s="76"/>
      <c r="DP73" s="76"/>
      <c r="DQ73" s="76"/>
      <c r="DR73" s="76"/>
      <c r="DS73" s="76"/>
      <c r="DT73" s="76"/>
      <c r="DU73" s="76"/>
      <c r="DV73" s="76"/>
      <c r="DW73" s="76"/>
      <c r="DX73" s="76"/>
      <c r="DY73" s="76"/>
      <c r="DZ73" s="76"/>
      <c r="EA73" s="76"/>
      <c r="EB73" s="76"/>
      <c r="EC73" s="76"/>
      <c r="ED73" s="76"/>
      <c r="EE73" s="76"/>
      <c r="EF73" s="76"/>
      <c r="EG73" s="76"/>
      <c r="EH73" s="76"/>
      <c r="EI73" s="76"/>
      <c r="EJ73" s="76"/>
      <c r="EK73" s="76"/>
      <c r="EL73" s="76"/>
      <c r="EM73" s="76"/>
      <c r="EN73" s="76"/>
      <c r="EO73" s="76"/>
      <c r="EP73" s="76"/>
      <c r="EQ73" s="76"/>
      <c r="ER73" s="76"/>
      <c r="ES73" s="76"/>
      <c r="ET73" s="76"/>
      <c r="EU73" s="76"/>
      <c r="EV73" s="76"/>
      <c r="EW73" s="76"/>
      <c r="EX73" s="76"/>
      <c r="EY73" s="76"/>
      <c r="EZ73" s="76"/>
      <c r="FA73" s="76"/>
      <c r="FB73" s="76"/>
      <c r="FC73" s="76"/>
      <c r="FD73" s="76"/>
      <c r="FE73" s="76"/>
      <c r="FF73" s="76"/>
      <c r="FG73" s="76"/>
      <c r="FH73" s="76"/>
      <c r="FI73" s="76"/>
      <c r="FJ73" s="76"/>
      <c r="FK73" s="76"/>
      <c r="FL73" s="76"/>
      <c r="FM73" s="76"/>
      <c r="FN73" s="76"/>
      <c r="FO73" s="76"/>
      <c r="FP73" s="76"/>
      <c r="FQ73" s="76"/>
      <c r="FR73" s="76"/>
      <c r="FS73" s="76"/>
      <c r="FT73" s="76"/>
      <c r="FU73" s="14" t="s">
        <v>59</v>
      </c>
      <c r="FV73" s="71">
        <v>1.9581999999999999</v>
      </c>
      <c r="FW73" s="71">
        <v>1.9777</v>
      </c>
      <c r="FX73" s="71">
        <v>1.9852000000000001</v>
      </c>
      <c r="FY73" s="71">
        <v>1.6160000000000001</v>
      </c>
      <c r="FZ73" s="109"/>
      <c r="GA73" s="76"/>
      <c r="GB73" s="76"/>
      <c r="GC73" s="76"/>
      <c r="GD73" s="76"/>
      <c r="GE73" s="76"/>
      <c r="GF73" s="76"/>
      <c r="GG73" s="76"/>
      <c r="GH73" s="76"/>
      <c r="GI73" s="76"/>
      <c r="GJ73" s="76"/>
      <c r="GK73" s="76"/>
      <c r="GL73" s="76"/>
      <c r="GM73" s="76"/>
      <c r="GN73" s="76"/>
      <c r="GO73" s="76"/>
      <c r="GP73" s="76"/>
      <c r="GQ73" s="76"/>
      <c r="GR73" s="76"/>
      <c r="GS73" s="76"/>
      <c r="GT73" s="76"/>
      <c r="GU73" s="76"/>
      <c r="GV73" s="76"/>
      <c r="GW73" s="76"/>
      <c r="GX73" s="76"/>
      <c r="GY73" s="76"/>
      <c r="GZ73" s="76"/>
      <c r="HA73" s="76"/>
      <c r="HB73" s="76"/>
      <c r="HC73" s="70" t="s">
        <v>59</v>
      </c>
      <c r="HD73" s="71">
        <v>1.9587000000000001</v>
      </c>
      <c r="HE73" s="71">
        <v>1.8190999999999999</v>
      </c>
      <c r="HF73" s="71">
        <v>1.9655</v>
      </c>
      <c r="HG73" s="71">
        <v>1.8127</v>
      </c>
      <c r="HH73" s="110"/>
      <c r="HI73" s="76"/>
      <c r="HJ73" s="76"/>
      <c r="HK73" s="76"/>
      <c r="HL73" s="76"/>
      <c r="HM73" s="76"/>
      <c r="HN73" s="76"/>
      <c r="HO73" s="76"/>
      <c r="HP73" s="76"/>
      <c r="HQ73" s="76"/>
      <c r="HR73" s="76"/>
      <c r="HS73" s="76"/>
      <c r="HT73" s="76"/>
      <c r="HU73" s="76"/>
      <c r="HV73" s="76"/>
      <c r="HW73" s="76"/>
      <c r="HX73" s="76"/>
      <c r="HY73" s="76"/>
      <c r="HZ73" s="76"/>
    </row>
    <row r="74" spans="1:234" ht="16">
      <c r="A74" s="72" t="s">
        <v>80</v>
      </c>
      <c r="B74" s="65">
        <v>2</v>
      </c>
      <c r="C74" s="65">
        <v>2</v>
      </c>
      <c r="D74" s="99"/>
      <c r="E74" s="99"/>
      <c r="F74" s="99"/>
      <c r="G74" s="99"/>
      <c r="H74" s="99"/>
      <c r="I74" s="99"/>
      <c r="J74" s="99"/>
      <c r="K74" s="99"/>
      <c r="L74" s="99"/>
      <c r="M74" s="72" t="s">
        <v>80</v>
      </c>
      <c r="N74" s="65">
        <v>2</v>
      </c>
      <c r="O74" s="65">
        <v>2</v>
      </c>
      <c r="P74" s="65">
        <v>2</v>
      </c>
      <c r="Q74" s="65">
        <v>2</v>
      </c>
      <c r="R74" s="99"/>
      <c r="S74" s="99"/>
      <c r="T74" s="99"/>
      <c r="U74" s="99"/>
      <c r="V74" s="99"/>
      <c r="W74" s="99"/>
      <c r="X74" s="99"/>
      <c r="Y74" s="99"/>
      <c r="Z74" s="72" t="s">
        <v>80</v>
      </c>
      <c r="AA74" s="65">
        <f>SUM(AA70:AA73)</f>
        <v>2</v>
      </c>
      <c r="AB74" s="65">
        <f t="shared" ref="AB74:AD74" si="60">SUM(AB70:AB73)</f>
        <v>2</v>
      </c>
      <c r="AC74" s="65">
        <f t="shared" si="60"/>
        <v>2</v>
      </c>
      <c r="AD74" s="65">
        <f t="shared" si="60"/>
        <v>2</v>
      </c>
      <c r="AE74" s="99"/>
      <c r="AF74" s="99"/>
      <c r="AG74" s="99"/>
      <c r="AH74" s="99"/>
      <c r="AI74" s="76"/>
      <c r="AJ74" s="76"/>
      <c r="AK74" s="76"/>
      <c r="AL74" s="76"/>
      <c r="AM74" s="76"/>
      <c r="AN74" s="76"/>
      <c r="AO74" s="76"/>
      <c r="AP74" s="76"/>
      <c r="AQ74" s="76"/>
      <c r="AR74" s="76"/>
      <c r="AS74" s="76"/>
      <c r="AT74" s="76"/>
      <c r="AU74" s="76"/>
      <c r="AV74" s="76"/>
      <c r="AW74" s="76"/>
      <c r="AX74" s="76"/>
      <c r="AY74" s="76"/>
      <c r="AZ74" s="76"/>
      <c r="BA74" s="72" t="s">
        <v>80</v>
      </c>
      <c r="BB74" s="65">
        <f>SUM(BB70:BB73)</f>
        <v>2</v>
      </c>
      <c r="BC74" s="65">
        <f t="shared" ref="BC74" si="61">SUM(BC70:BC73)</f>
        <v>2</v>
      </c>
      <c r="BD74" s="65">
        <f t="shared" ref="BD74" si="62">SUM(BD70:BD73)</f>
        <v>2</v>
      </c>
      <c r="BE74" s="65">
        <f t="shared" ref="BE74" si="63">SUM(BE70:BE73)</f>
        <v>2</v>
      </c>
      <c r="BF74" s="76"/>
      <c r="BG74" s="76"/>
      <c r="BH74" s="76"/>
      <c r="BI74" s="76"/>
      <c r="BJ74" s="76"/>
      <c r="BK74" s="76"/>
      <c r="BL74" s="76"/>
      <c r="BM74" s="76"/>
      <c r="BN74" s="76"/>
      <c r="BO74" s="76"/>
      <c r="BP74" s="76"/>
      <c r="BQ74" s="76"/>
      <c r="BR74" s="76"/>
      <c r="BS74" s="76"/>
      <c r="BT74" s="76"/>
      <c r="BU74" s="76"/>
      <c r="BV74" s="76"/>
      <c r="BW74" s="76"/>
      <c r="BX74" s="76"/>
      <c r="BY74" s="76"/>
      <c r="BZ74" s="76"/>
      <c r="CA74" s="76"/>
      <c r="CB74" s="76"/>
      <c r="CC74" s="76"/>
      <c r="CD74" s="76"/>
      <c r="CE74" s="76"/>
      <c r="CF74" s="76"/>
      <c r="CG74" s="76"/>
      <c r="CH74" s="76"/>
      <c r="CI74" s="76"/>
      <c r="CJ74" s="76"/>
      <c r="CK74" s="76"/>
      <c r="CL74" s="76"/>
      <c r="CM74" s="76"/>
      <c r="CN74" s="76"/>
      <c r="CO74" s="76"/>
      <c r="CP74" s="76"/>
      <c r="CQ74" s="76"/>
      <c r="CR74" s="76"/>
      <c r="CS74" s="76"/>
      <c r="CT74" s="76"/>
      <c r="CU74" s="76"/>
      <c r="CV74" s="76"/>
      <c r="CW74" s="76"/>
      <c r="CX74" s="76"/>
      <c r="CY74" s="76"/>
      <c r="CZ74" s="76"/>
      <c r="DA74" s="76"/>
      <c r="DB74" s="76"/>
      <c r="DC74" s="76"/>
      <c r="DD74" s="76"/>
      <c r="DE74" s="76"/>
      <c r="DF74" s="76"/>
      <c r="DG74" s="72" t="s">
        <v>80</v>
      </c>
      <c r="DH74" s="65">
        <f>SUM(DH70:DH73)</f>
        <v>2</v>
      </c>
      <c r="DI74" s="65">
        <f t="shared" ref="DI74" si="64">SUM(DI70:DI73)</f>
        <v>2</v>
      </c>
      <c r="DJ74" s="65">
        <f t="shared" ref="DJ74" si="65">SUM(DJ70:DJ73)</f>
        <v>2</v>
      </c>
      <c r="DK74" s="65">
        <f t="shared" ref="DK74" si="66">SUM(DK70:DK73)</f>
        <v>2</v>
      </c>
      <c r="DL74" s="76"/>
      <c r="DM74" s="76"/>
      <c r="DN74" s="76"/>
      <c r="DO74" s="76"/>
      <c r="DP74" s="76"/>
      <c r="DQ74" s="76"/>
      <c r="DR74" s="76"/>
      <c r="DS74" s="76"/>
      <c r="DT74" s="76"/>
      <c r="DU74" s="76"/>
      <c r="DV74" s="76"/>
      <c r="DW74" s="76"/>
      <c r="DX74" s="76"/>
      <c r="DY74" s="76"/>
      <c r="DZ74" s="76"/>
      <c r="EA74" s="76"/>
      <c r="EB74" s="76"/>
      <c r="EC74" s="76"/>
      <c r="ED74" s="76"/>
      <c r="EE74" s="76"/>
      <c r="EF74" s="76"/>
      <c r="EG74" s="76"/>
      <c r="EH74" s="76"/>
      <c r="EI74" s="76"/>
      <c r="EJ74" s="76"/>
      <c r="EK74" s="76"/>
      <c r="EL74" s="76"/>
      <c r="EM74" s="76"/>
      <c r="EN74" s="76"/>
      <c r="EO74" s="76"/>
      <c r="EP74" s="76"/>
      <c r="EQ74" s="76"/>
      <c r="ER74" s="76"/>
      <c r="ES74" s="76"/>
      <c r="ET74" s="76"/>
      <c r="EU74" s="76"/>
      <c r="EV74" s="76"/>
      <c r="EW74" s="76"/>
      <c r="EX74" s="76"/>
      <c r="EY74" s="76"/>
      <c r="EZ74" s="76"/>
      <c r="FA74" s="76"/>
      <c r="FB74" s="76"/>
      <c r="FC74" s="76"/>
      <c r="FD74" s="76"/>
      <c r="FE74" s="76"/>
      <c r="FF74" s="76"/>
      <c r="FG74" s="76"/>
      <c r="FH74" s="76"/>
      <c r="FI74" s="76"/>
      <c r="FJ74" s="76"/>
      <c r="FK74" s="76"/>
      <c r="FL74" s="76"/>
      <c r="FM74" s="76"/>
      <c r="FN74" s="76"/>
      <c r="FO74" s="76"/>
      <c r="FP74" s="76"/>
      <c r="FQ74" s="76"/>
      <c r="FR74" s="76"/>
      <c r="FS74" s="76"/>
      <c r="FT74" s="76"/>
      <c r="FU74" s="8" t="s">
        <v>80</v>
      </c>
      <c r="FV74" s="71">
        <v>2</v>
      </c>
      <c r="FW74" s="71">
        <v>2</v>
      </c>
      <c r="FX74" s="71">
        <v>2</v>
      </c>
      <c r="FY74" s="71">
        <v>2</v>
      </c>
      <c r="FZ74" s="109"/>
      <c r="GA74" s="76"/>
      <c r="GB74" s="76"/>
      <c r="GC74" s="76"/>
      <c r="GD74" s="76"/>
      <c r="GE74" s="76"/>
      <c r="GF74" s="76"/>
      <c r="GG74" s="76"/>
      <c r="GH74" s="76"/>
      <c r="GI74" s="76"/>
      <c r="GJ74" s="76"/>
      <c r="GK74" s="76"/>
      <c r="GL74" s="76"/>
      <c r="GM74" s="76"/>
      <c r="GN74" s="76"/>
      <c r="GO74" s="76"/>
      <c r="GP74" s="76"/>
      <c r="GQ74" s="76"/>
      <c r="GR74" s="76"/>
      <c r="GS74" s="76"/>
      <c r="GT74" s="76"/>
      <c r="GU74" s="76"/>
      <c r="GV74" s="76"/>
      <c r="GW74" s="76"/>
      <c r="GX74" s="76"/>
      <c r="GY74" s="76"/>
      <c r="GZ74" s="76"/>
      <c r="HA74" s="76"/>
      <c r="HB74" s="76"/>
      <c r="HC74" s="14" t="s">
        <v>87</v>
      </c>
      <c r="HD74" s="71">
        <f>SUM(HD70:HD73)</f>
        <v>2.0001000000000002</v>
      </c>
      <c r="HE74" s="71">
        <f>SUM(HE70:HE73)</f>
        <v>2</v>
      </c>
      <c r="HF74" s="71">
        <f t="shared" ref="HF74:HG74" si="67">SUM(HF70:HF73)</f>
        <v>2</v>
      </c>
      <c r="HG74" s="71">
        <f t="shared" si="67"/>
        <v>2</v>
      </c>
      <c r="HH74" s="110"/>
      <c r="HI74" s="76"/>
      <c r="HJ74" s="76"/>
      <c r="HK74" s="76"/>
      <c r="HL74" s="76"/>
      <c r="HM74" s="76"/>
      <c r="HN74" s="76"/>
      <c r="HO74" s="76"/>
      <c r="HP74" s="76"/>
      <c r="HQ74" s="76"/>
      <c r="HR74" s="76"/>
      <c r="HS74" s="76"/>
      <c r="HT74" s="76"/>
      <c r="HU74" s="76"/>
      <c r="HV74" s="76"/>
      <c r="HW74" s="76"/>
      <c r="HX74" s="76"/>
      <c r="HY74" s="76"/>
      <c r="HZ74" s="76"/>
    </row>
    <row r="75" spans="1:234" ht="15">
      <c r="A75" s="99"/>
      <c r="B75" s="99"/>
      <c r="C75" s="99"/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99"/>
      <c r="Z75" s="99"/>
      <c r="AA75" s="99"/>
      <c r="AB75" s="99"/>
      <c r="AC75" s="99"/>
      <c r="AD75" s="99"/>
      <c r="AE75" s="99"/>
      <c r="AF75" s="99"/>
      <c r="AG75" s="99"/>
      <c r="AH75" s="99"/>
      <c r="AI75" s="76"/>
      <c r="AJ75" s="76"/>
      <c r="AK75" s="76"/>
      <c r="AL75" s="76"/>
      <c r="AM75" s="76"/>
      <c r="AN75" s="76"/>
      <c r="AO75" s="76"/>
      <c r="AP75" s="76"/>
      <c r="AQ75" s="76"/>
      <c r="AR75" s="76"/>
      <c r="AS75" s="76"/>
      <c r="AT75" s="76"/>
      <c r="AU75" s="76"/>
      <c r="AV75" s="76"/>
      <c r="AW75" s="76"/>
      <c r="AX75" s="76"/>
      <c r="AY75" s="76"/>
      <c r="AZ75" s="76"/>
      <c r="BA75" s="76"/>
      <c r="BB75" s="76"/>
      <c r="BC75" s="76"/>
      <c r="BD75" s="76"/>
      <c r="BE75" s="76"/>
      <c r="BF75" s="76"/>
      <c r="BG75" s="76"/>
      <c r="BH75" s="76"/>
      <c r="BI75" s="76"/>
      <c r="BJ75" s="76"/>
      <c r="BK75" s="76"/>
      <c r="BL75" s="76"/>
      <c r="BM75" s="76"/>
      <c r="BN75" s="76"/>
      <c r="BO75" s="76"/>
      <c r="BP75" s="76"/>
      <c r="BQ75" s="76"/>
      <c r="BR75" s="76"/>
      <c r="BS75" s="76"/>
      <c r="BT75" s="76"/>
      <c r="BU75" s="76"/>
      <c r="BV75" s="76"/>
      <c r="BW75" s="76"/>
      <c r="BX75" s="76"/>
      <c r="BY75" s="76"/>
      <c r="BZ75" s="76"/>
      <c r="CA75" s="76"/>
      <c r="CB75" s="76"/>
      <c r="CC75" s="76"/>
      <c r="CD75" s="76"/>
      <c r="CE75" s="76"/>
      <c r="CF75" s="76"/>
      <c r="CG75" s="76"/>
      <c r="CH75" s="76"/>
      <c r="CI75" s="76"/>
      <c r="CJ75" s="76"/>
      <c r="CK75" s="76"/>
      <c r="CL75" s="76"/>
      <c r="CM75" s="76"/>
      <c r="CN75" s="76"/>
      <c r="CO75" s="76"/>
      <c r="CP75" s="76"/>
      <c r="CQ75" s="76"/>
      <c r="CR75" s="76"/>
      <c r="CS75" s="76"/>
      <c r="CT75" s="76"/>
      <c r="CU75" s="76"/>
      <c r="CV75" s="76"/>
      <c r="CW75" s="76"/>
      <c r="CX75" s="76"/>
      <c r="CY75" s="76"/>
      <c r="CZ75" s="76"/>
      <c r="DA75" s="76"/>
      <c r="DB75" s="76"/>
      <c r="DC75" s="76"/>
      <c r="DD75" s="76"/>
      <c r="DE75" s="76"/>
      <c r="DF75" s="76"/>
      <c r="DG75" s="76"/>
      <c r="DH75" s="76"/>
      <c r="DI75" s="76"/>
      <c r="DJ75" s="76"/>
      <c r="DK75" s="76"/>
      <c r="DL75" s="76"/>
      <c r="DM75" s="76"/>
      <c r="DN75" s="76"/>
      <c r="DO75" s="76"/>
      <c r="DP75" s="76"/>
      <c r="DQ75" s="76"/>
      <c r="DR75" s="76"/>
      <c r="DS75" s="76"/>
      <c r="DT75" s="76"/>
      <c r="DU75" s="76"/>
      <c r="DV75" s="76"/>
      <c r="DW75" s="76"/>
      <c r="DX75" s="76"/>
      <c r="DY75" s="76"/>
      <c r="DZ75" s="76"/>
      <c r="EA75" s="76"/>
      <c r="EB75" s="76"/>
      <c r="EC75" s="76"/>
      <c r="ED75" s="76"/>
      <c r="EE75" s="76"/>
      <c r="EF75" s="76"/>
      <c r="EG75" s="76"/>
      <c r="EH75" s="76"/>
      <c r="EI75" s="76"/>
      <c r="EJ75" s="76"/>
      <c r="EK75" s="76"/>
      <c r="EL75" s="76"/>
      <c r="EM75" s="76"/>
      <c r="EN75" s="76"/>
      <c r="EO75" s="76"/>
      <c r="EP75" s="76"/>
      <c r="EQ75" s="76"/>
      <c r="ER75" s="76"/>
      <c r="ES75" s="76"/>
      <c r="ET75" s="76"/>
      <c r="EU75" s="76"/>
      <c r="EV75" s="76"/>
      <c r="EW75" s="76"/>
      <c r="EX75" s="76"/>
      <c r="EY75" s="76"/>
      <c r="EZ75" s="76"/>
      <c r="FA75" s="76"/>
      <c r="FB75" s="76"/>
      <c r="FC75" s="76"/>
      <c r="FD75" s="76"/>
      <c r="FE75" s="76"/>
      <c r="FF75" s="76"/>
      <c r="FG75" s="76"/>
      <c r="FH75" s="76"/>
      <c r="FI75" s="76"/>
      <c r="FJ75" s="76"/>
      <c r="FK75" s="76"/>
      <c r="FL75" s="76"/>
      <c r="FM75" s="76"/>
      <c r="FN75" s="76"/>
      <c r="FO75" s="76"/>
      <c r="FP75" s="76"/>
      <c r="FQ75" s="76"/>
      <c r="FR75" s="76"/>
      <c r="FS75" s="76"/>
      <c r="FT75" s="76"/>
      <c r="FU75" s="76"/>
      <c r="FV75" s="76"/>
      <c r="FW75" s="76"/>
      <c r="FX75" s="76"/>
      <c r="FY75" s="76"/>
      <c r="FZ75" s="76"/>
      <c r="GA75" s="76"/>
      <c r="GB75" s="76"/>
      <c r="GC75" s="76"/>
      <c r="GD75" s="76"/>
      <c r="GE75" s="76"/>
      <c r="GF75" s="76"/>
      <c r="GG75" s="76"/>
      <c r="GH75" s="76"/>
      <c r="GI75" s="76"/>
      <c r="GJ75" s="76"/>
      <c r="GK75" s="76"/>
      <c r="GL75" s="76"/>
      <c r="GM75" s="76"/>
      <c r="GN75" s="76"/>
      <c r="GO75" s="76"/>
      <c r="GP75" s="76"/>
      <c r="GQ75" s="76"/>
      <c r="GR75" s="76"/>
      <c r="GS75" s="76"/>
      <c r="GT75" s="76"/>
      <c r="GU75" s="76"/>
      <c r="GV75" s="76"/>
      <c r="GW75" s="76"/>
      <c r="GX75" s="76"/>
      <c r="GY75" s="76"/>
      <c r="GZ75" s="76"/>
      <c r="HA75" s="76"/>
      <c r="HB75" s="76"/>
      <c r="HC75" s="76"/>
      <c r="HD75" s="76"/>
      <c r="HE75" s="76"/>
      <c r="HF75" s="76"/>
      <c r="HG75" s="76"/>
      <c r="HH75" s="76"/>
      <c r="HI75" s="76"/>
      <c r="HJ75" s="76"/>
      <c r="HK75" s="76"/>
      <c r="HL75" s="76"/>
      <c r="HM75" s="76"/>
      <c r="HN75" s="76"/>
      <c r="HO75" s="76"/>
      <c r="HP75" s="76"/>
      <c r="HQ75" s="76"/>
      <c r="HR75" s="76"/>
      <c r="HS75" s="76"/>
      <c r="HT75" s="76"/>
      <c r="HU75" s="76"/>
      <c r="HV75" s="76"/>
      <c r="HW75" s="76"/>
      <c r="HX75" s="76"/>
      <c r="HY75" s="76"/>
      <c r="HZ75" s="76"/>
    </row>
    <row r="76" spans="1:234" ht="15">
      <c r="A76" s="99"/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76"/>
      <c r="AJ76" s="76"/>
      <c r="AK76" s="76"/>
      <c r="AL76" s="76"/>
      <c r="AM76" s="76"/>
      <c r="AN76" s="76"/>
      <c r="AO76" s="76"/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  <c r="BH76" s="76"/>
      <c r="BI76" s="76"/>
      <c r="BJ76" s="76"/>
      <c r="BK76" s="76"/>
      <c r="BL76" s="76"/>
      <c r="BM76" s="76"/>
      <c r="BN76" s="76"/>
      <c r="BO76" s="76"/>
      <c r="BP76" s="76"/>
      <c r="BQ76" s="76"/>
      <c r="BR76" s="76"/>
      <c r="BS76" s="76"/>
      <c r="BT76" s="76"/>
      <c r="BU76" s="76"/>
      <c r="BV76" s="76"/>
      <c r="BW76" s="76"/>
      <c r="BX76" s="76"/>
      <c r="BY76" s="76"/>
      <c r="BZ76" s="76"/>
      <c r="CA76" s="76"/>
      <c r="CB76" s="76"/>
      <c r="CC76" s="76"/>
      <c r="CD76" s="76"/>
      <c r="CE76" s="76"/>
      <c r="CF76" s="76"/>
      <c r="CG76" s="76"/>
      <c r="CH76" s="76"/>
      <c r="CI76" s="76"/>
      <c r="CJ76" s="76"/>
      <c r="CK76" s="76"/>
      <c r="CL76" s="76"/>
      <c r="CM76" s="76"/>
      <c r="CN76" s="76"/>
      <c r="CO76" s="76"/>
      <c r="CP76" s="76"/>
      <c r="CQ76" s="76"/>
      <c r="CR76" s="76"/>
      <c r="CS76" s="76"/>
      <c r="CT76" s="76"/>
      <c r="CU76" s="76"/>
      <c r="CV76" s="76"/>
      <c r="CW76" s="76"/>
      <c r="CX76" s="76"/>
      <c r="CY76" s="76"/>
      <c r="CZ76" s="76"/>
      <c r="DA76" s="76"/>
      <c r="DB76" s="76"/>
      <c r="DC76" s="76"/>
      <c r="DD76" s="76"/>
      <c r="DE76" s="76"/>
      <c r="DF76" s="76"/>
      <c r="DG76" s="76"/>
      <c r="DH76" s="76"/>
      <c r="DI76" s="76"/>
      <c r="DJ76" s="76"/>
      <c r="DK76" s="76"/>
      <c r="DL76" s="76"/>
      <c r="DM76" s="76"/>
      <c r="DN76" s="76"/>
      <c r="DO76" s="76"/>
      <c r="DP76" s="76"/>
      <c r="DQ76" s="76"/>
      <c r="DR76" s="76"/>
      <c r="DS76" s="76"/>
      <c r="DT76" s="76"/>
      <c r="DU76" s="76"/>
      <c r="DV76" s="76"/>
      <c r="DW76" s="76"/>
      <c r="DX76" s="76"/>
      <c r="DY76" s="76"/>
      <c r="DZ76" s="76"/>
      <c r="EA76" s="76"/>
      <c r="EB76" s="76"/>
      <c r="EC76" s="76"/>
      <c r="ED76" s="76"/>
      <c r="EE76" s="76"/>
      <c r="EF76" s="76"/>
      <c r="EG76" s="76"/>
      <c r="EH76" s="76"/>
      <c r="EI76" s="76"/>
      <c r="EJ76" s="76"/>
      <c r="EK76" s="76"/>
      <c r="EL76" s="76"/>
      <c r="EM76" s="76"/>
      <c r="EN76" s="76"/>
      <c r="EO76" s="76"/>
      <c r="EP76" s="76"/>
      <c r="EQ76" s="76"/>
      <c r="ER76" s="76"/>
      <c r="ES76" s="76"/>
      <c r="ET76" s="76"/>
      <c r="EU76" s="76"/>
      <c r="EV76" s="76"/>
      <c r="EW76" s="76"/>
      <c r="EX76" s="76"/>
      <c r="EY76" s="76"/>
      <c r="EZ76" s="76"/>
      <c r="FA76" s="76"/>
      <c r="FB76" s="76"/>
      <c r="FC76" s="76"/>
      <c r="FD76" s="76"/>
      <c r="FE76" s="76"/>
      <c r="FF76" s="76"/>
      <c r="FG76" s="76"/>
      <c r="FH76" s="76"/>
      <c r="FI76" s="76"/>
      <c r="FJ76" s="76"/>
      <c r="FK76" s="76"/>
      <c r="FL76" s="76"/>
      <c r="FM76" s="76"/>
      <c r="FN76" s="76"/>
      <c r="FO76" s="76"/>
      <c r="FP76" s="76"/>
      <c r="FQ76" s="76"/>
      <c r="FR76" s="76"/>
      <c r="FS76" s="76"/>
      <c r="FT76" s="76"/>
      <c r="FU76" s="76"/>
      <c r="FV76" s="76"/>
      <c r="FW76" s="76"/>
      <c r="FX76" s="76"/>
      <c r="FY76" s="76"/>
      <c r="FZ76" s="76"/>
      <c r="GA76" s="76"/>
      <c r="GB76" s="76"/>
      <c r="GC76" s="76"/>
      <c r="GD76" s="76"/>
      <c r="GE76" s="76"/>
      <c r="GF76" s="76"/>
      <c r="GG76" s="76"/>
      <c r="GH76" s="76"/>
      <c r="GI76" s="76"/>
      <c r="GJ76" s="76"/>
      <c r="GK76" s="76"/>
      <c r="GL76" s="76"/>
      <c r="GM76" s="76"/>
      <c r="GN76" s="76"/>
      <c r="GO76" s="76"/>
      <c r="GP76" s="76"/>
      <c r="GQ76" s="76"/>
      <c r="GR76" s="76"/>
      <c r="GS76" s="76"/>
      <c r="GT76" s="76"/>
      <c r="GU76" s="76"/>
      <c r="GV76" s="76"/>
      <c r="GW76" s="76"/>
      <c r="GX76" s="76"/>
      <c r="GY76" s="76"/>
      <c r="GZ76" s="76"/>
      <c r="HA76" s="76"/>
      <c r="HB76" s="76"/>
      <c r="HC76" s="76"/>
      <c r="HD76" s="76"/>
      <c r="HE76" s="76"/>
      <c r="HF76" s="76"/>
      <c r="HG76" s="76"/>
      <c r="HH76" s="76"/>
      <c r="HI76" s="76"/>
      <c r="HJ76" s="76"/>
      <c r="HK76" s="76"/>
      <c r="HL76" s="76"/>
      <c r="HM76" s="76"/>
      <c r="HN76" s="76"/>
      <c r="HO76" s="76"/>
      <c r="HP76" s="76"/>
      <c r="HQ76" s="76"/>
      <c r="HR76" s="76"/>
      <c r="HS76" s="76"/>
      <c r="HT76" s="76"/>
      <c r="HU76" s="76"/>
      <c r="HV76" s="76"/>
      <c r="HW76" s="76"/>
      <c r="HX76" s="76"/>
      <c r="HY76" s="76"/>
      <c r="HZ76" s="76"/>
    </row>
    <row r="77" spans="1:234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234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234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234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1:34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spans="1:34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spans="1:34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1:34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1:34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1:3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1:34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1:34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1:34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1:34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1:34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1:34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1:34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1:34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  <row r="103" spans="1:34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spans="1:3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</row>
    <row r="105" spans="1:34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</row>
    <row r="106" spans="1:34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</row>
    <row r="107" spans="1:34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</row>
    <row r="108" spans="1:34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</row>
    <row r="109" spans="1:34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</row>
    <row r="110" spans="1:34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</row>
    <row r="111" spans="1:34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</row>
    <row r="112" spans="1:34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</row>
    <row r="113" spans="1:34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</row>
    <row r="114" spans="1:3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</row>
    <row r="115" spans="1:34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</row>
    <row r="116" spans="1:34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</row>
    <row r="117" spans="1:34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</row>
    <row r="118" spans="1:34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</row>
    <row r="119" spans="1:34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</row>
    <row r="120" spans="1:34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</row>
    <row r="121" spans="1:34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</row>
    <row r="122" spans="1:34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</row>
    <row r="123" spans="1:34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</row>
    <row r="124" spans="1:3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</row>
    <row r="125" spans="1:34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</row>
    <row r="126" spans="1:34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</row>
    <row r="127" spans="1:34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</row>
    <row r="128" spans="1:34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</row>
    <row r="129" spans="1:34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</row>
    <row r="130" spans="1:34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</row>
    <row r="131" spans="1:34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</row>
    <row r="132" spans="1:34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</row>
    <row r="133" spans="1:34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</row>
    <row r="134" spans="1:3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</row>
    <row r="135" spans="1:34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</row>
    <row r="136" spans="1:34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</row>
    <row r="137" spans="1:34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</row>
    <row r="138" spans="1:34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</row>
    <row r="139" spans="1:3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</row>
    <row r="140" spans="1:34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</row>
    <row r="141" spans="1:34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</row>
    <row r="142" spans="1:34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</row>
    <row r="143" spans="1:34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spans="1:3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</row>
    <row r="145" spans="1:34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spans="1:34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</row>
    <row r="147" spans="1:34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</row>
    <row r="148" spans="1:34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</row>
    <row r="149" spans="1:34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</row>
    <row r="150" spans="1:34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</row>
    <row r="151" spans="1:34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</row>
    <row r="152" spans="1:34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</row>
    <row r="153" spans="1:34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</row>
    <row r="154" spans="1:3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</row>
    <row r="155" spans="1:34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</row>
    <row r="156" spans="1:34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</row>
    <row r="157" spans="1:34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</row>
    <row r="158" spans="1:34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</row>
    <row r="159" spans="1:34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</row>
    <row r="160" spans="1:34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</row>
    <row r="161" spans="1:34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</row>
    <row r="162" spans="1:34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</row>
    <row r="163" spans="1:34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</row>
    <row r="164" spans="1:3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</row>
    <row r="165" spans="1:34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</row>
    <row r="166" spans="1:34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</row>
    <row r="167" spans="1:34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</row>
    <row r="168" spans="1:34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</row>
    <row r="169" spans="1:34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</row>
    <row r="170" spans="1:34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</row>
    <row r="171" spans="1:34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</row>
    <row r="172" spans="1:34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</row>
    <row r="173" spans="1:34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</row>
    <row r="174" spans="1:3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</row>
    <row r="175" spans="1:34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</row>
    <row r="176" spans="1:34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</row>
    <row r="177" spans="1:209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</row>
    <row r="178" spans="1:209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</row>
    <row r="179" spans="1:20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</row>
    <row r="180" spans="1:209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</row>
    <row r="181" spans="1:209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</row>
    <row r="182" spans="1:209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</row>
    <row r="183" spans="1:209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</row>
    <row r="184" spans="1:209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</row>
    <row r="185" spans="1:209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</row>
    <row r="186" spans="1:209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</row>
    <row r="187" spans="1:209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</row>
    <row r="188" spans="1:209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</row>
    <row r="189" spans="1:20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</row>
    <row r="190" spans="1:209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</row>
    <row r="191" spans="1:209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</row>
    <row r="192" spans="1:209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</row>
    <row r="193" spans="1:209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</row>
    <row r="194" spans="1:209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</row>
    <row r="195" spans="1:209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</row>
    <row r="196" spans="1:209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</row>
    <row r="197" spans="1:209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</row>
    <row r="198" spans="1:209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</row>
    <row r="199" spans="1:20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</row>
    <row r="200" spans="1:209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</row>
    <row r="201" spans="1:209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</row>
    <row r="202" spans="1:209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</row>
    <row r="203" spans="1:209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</row>
    <row r="204" spans="1:209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</row>
    <row r="205" spans="1:209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</row>
    <row r="206" spans="1:209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</row>
    <row r="207" spans="1:209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</row>
    <row r="208" spans="1:209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</row>
    <row r="209" spans="1:20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  <c r="FJ209" s="1"/>
      <c r="FK209" s="1"/>
      <c r="FL209" s="1"/>
      <c r="FM209" s="1"/>
      <c r="FN209" s="1"/>
      <c r="FO209" s="1"/>
      <c r="FP209" s="1"/>
      <c r="FQ209" s="1"/>
      <c r="FR209" s="1"/>
      <c r="FS209" s="1"/>
      <c r="FT209" s="1"/>
      <c r="FU209" s="1"/>
      <c r="FV209" s="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  <c r="HA209" s="1"/>
    </row>
    <row r="210" spans="1:209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</row>
    <row r="211" spans="1:209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</row>
    <row r="212" spans="1:209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</row>
    <row r="213" spans="1:209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</row>
    <row r="214" spans="1:209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</row>
    <row r="215" spans="1:209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</row>
    <row r="216" spans="1:209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</row>
    <row r="217" spans="1:209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</row>
    <row r="218" spans="1:209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</row>
    <row r="219" spans="1:20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</row>
    <row r="220" spans="1:209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</row>
    <row r="221" spans="1:209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  <c r="FJ221" s="1"/>
      <c r="FK221" s="1"/>
      <c r="FL221" s="1"/>
      <c r="FM221" s="1"/>
      <c r="FN221" s="1"/>
      <c r="FO221" s="1"/>
      <c r="FP221" s="1"/>
      <c r="FQ221" s="1"/>
      <c r="FR221" s="1"/>
      <c r="FS221" s="1"/>
      <c r="FT221" s="1"/>
      <c r="FU221" s="1"/>
      <c r="FV221" s="1"/>
      <c r="FW221" s="1"/>
      <c r="FX221" s="1"/>
      <c r="FY221" s="1"/>
      <c r="FZ221" s="1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</row>
    <row r="222" spans="1:209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</row>
    <row r="223" spans="1:209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</row>
    <row r="224" spans="1:209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I224" s="1"/>
      <c r="FJ224" s="1"/>
      <c r="FK224" s="1"/>
      <c r="FL224" s="1"/>
      <c r="FM224" s="1"/>
      <c r="FN224" s="1"/>
      <c r="FO224" s="1"/>
      <c r="FP224" s="1"/>
      <c r="FQ224" s="1"/>
      <c r="FR224" s="1"/>
      <c r="FS224" s="1"/>
      <c r="FT224" s="1"/>
      <c r="FU224" s="1"/>
      <c r="FV224" s="1"/>
      <c r="FW224" s="1"/>
      <c r="FX224" s="1"/>
      <c r="FY224" s="1"/>
      <c r="FZ224" s="1"/>
      <c r="GA224" s="1"/>
      <c r="GB224" s="1"/>
      <c r="GC224" s="1"/>
      <c r="GD224" s="1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  <c r="HA224" s="1"/>
    </row>
    <row r="225" spans="1:209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</row>
    <row r="226" spans="1:209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</row>
    <row r="227" spans="1:209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  <c r="FV227" s="1"/>
      <c r="FW227" s="1"/>
      <c r="FX227" s="1"/>
      <c r="FY227" s="1"/>
      <c r="FZ227" s="1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</row>
    <row r="228" spans="1:209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  <c r="FJ228" s="1"/>
      <c r="FK228" s="1"/>
      <c r="FL228" s="1"/>
      <c r="FM228" s="1"/>
      <c r="FN228" s="1"/>
      <c r="FO228" s="1"/>
      <c r="FP228" s="1"/>
      <c r="FQ228" s="1"/>
      <c r="FR228" s="1"/>
      <c r="FS228" s="1"/>
      <c r="FT228" s="1"/>
      <c r="FU228" s="1"/>
      <c r="FV228" s="1"/>
      <c r="FW228" s="1"/>
      <c r="FX228" s="1"/>
      <c r="FY228" s="1"/>
      <c r="FZ228" s="1"/>
      <c r="GA228" s="1"/>
      <c r="GB228" s="1"/>
      <c r="GC228" s="1"/>
      <c r="GD228" s="1"/>
      <c r="GE228" s="1"/>
      <c r="GF228" s="1"/>
      <c r="GG228" s="1"/>
      <c r="GH228" s="1"/>
      <c r="GI228" s="1"/>
      <c r="GJ228" s="1"/>
      <c r="GK228" s="1"/>
      <c r="GL228" s="1"/>
      <c r="GM228" s="1"/>
      <c r="GN228" s="1"/>
      <c r="GO228" s="1"/>
      <c r="GP228" s="1"/>
      <c r="GQ228" s="1"/>
      <c r="GR228" s="1"/>
      <c r="GS228" s="1"/>
      <c r="GT228" s="1"/>
      <c r="GU228" s="1"/>
      <c r="GV228" s="1"/>
      <c r="GW228" s="1"/>
      <c r="GX228" s="1"/>
      <c r="GY228" s="1"/>
      <c r="GZ228" s="1"/>
      <c r="HA228" s="1"/>
    </row>
    <row r="229" spans="1:20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  <c r="FV229" s="1"/>
      <c r="FW229" s="1"/>
      <c r="FX229" s="1"/>
      <c r="FY229" s="1"/>
      <c r="FZ229" s="1"/>
      <c r="GA229" s="1"/>
      <c r="GB229" s="1"/>
      <c r="GC229" s="1"/>
      <c r="GD229" s="1"/>
      <c r="GE229" s="1"/>
      <c r="GF229" s="1"/>
      <c r="GG229" s="1"/>
      <c r="GH229" s="1"/>
      <c r="GI229" s="1"/>
      <c r="GJ229" s="1"/>
      <c r="GK229" s="1"/>
      <c r="GL229" s="1"/>
      <c r="GM229" s="1"/>
      <c r="GN229" s="1"/>
      <c r="GO229" s="1"/>
      <c r="GP229" s="1"/>
      <c r="GQ229" s="1"/>
      <c r="GR229" s="1"/>
      <c r="GS229" s="1"/>
      <c r="GT229" s="1"/>
      <c r="GU229" s="1"/>
      <c r="GV229" s="1"/>
      <c r="GW229" s="1"/>
      <c r="GX229" s="1"/>
      <c r="GY229" s="1"/>
      <c r="GZ229" s="1"/>
      <c r="HA229" s="1"/>
    </row>
    <row r="230" spans="1:209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  <c r="FJ230" s="1"/>
      <c r="FK230" s="1"/>
      <c r="FL230" s="1"/>
      <c r="FM230" s="1"/>
      <c r="FN230" s="1"/>
      <c r="FO230" s="1"/>
      <c r="FP230" s="1"/>
      <c r="FQ230" s="1"/>
      <c r="FR230" s="1"/>
      <c r="FS230" s="1"/>
      <c r="FT230" s="1"/>
      <c r="FU230" s="1"/>
      <c r="FV230" s="1"/>
      <c r="FW230" s="1"/>
      <c r="FX230" s="1"/>
      <c r="FY230" s="1"/>
      <c r="FZ230" s="1"/>
      <c r="GA230" s="1"/>
      <c r="GB230" s="1"/>
      <c r="GC230" s="1"/>
      <c r="GD230" s="1"/>
      <c r="GE230" s="1"/>
      <c r="GF230" s="1"/>
      <c r="GG230" s="1"/>
      <c r="GH230" s="1"/>
      <c r="GI230" s="1"/>
      <c r="GJ230" s="1"/>
      <c r="GK230" s="1"/>
      <c r="GL230" s="1"/>
      <c r="GM230" s="1"/>
      <c r="GN230" s="1"/>
      <c r="GO230" s="1"/>
      <c r="GP230" s="1"/>
      <c r="GQ230" s="1"/>
      <c r="GR230" s="1"/>
      <c r="GS230" s="1"/>
      <c r="GT230" s="1"/>
      <c r="GU230" s="1"/>
      <c r="GV230" s="1"/>
      <c r="GW230" s="1"/>
      <c r="GX230" s="1"/>
      <c r="GY230" s="1"/>
      <c r="GZ230" s="1"/>
      <c r="HA230" s="1"/>
    </row>
    <row r="231" spans="1:209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  <c r="FV231" s="1"/>
      <c r="FW231" s="1"/>
      <c r="FX231" s="1"/>
      <c r="FY231" s="1"/>
      <c r="FZ231" s="1"/>
      <c r="GA231" s="1"/>
      <c r="GB231" s="1"/>
      <c r="GC231" s="1"/>
      <c r="GD231" s="1"/>
      <c r="GE231" s="1"/>
      <c r="GF231" s="1"/>
      <c r="GG231" s="1"/>
      <c r="GH231" s="1"/>
      <c r="GI231" s="1"/>
      <c r="GJ231" s="1"/>
      <c r="GK231" s="1"/>
      <c r="GL231" s="1"/>
      <c r="GM231" s="1"/>
      <c r="GN231" s="1"/>
      <c r="GO231" s="1"/>
      <c r="GP231" s="1"/>
      <c r="GQ231" s="1"/>
      <c r="GR231" s="1"/>
      <c r="GS231" s="1"/>
      <c r="GT231" s="1"/>
      <c r="GU231" s="1"/>
      <c r="GV231" s="1"/>
      <c r="GW231" s="1"/>
      <c r="GX231" s="1"/>
      <c r="GY231" s="1"/>
      <c r="GZ231" s="1"/>
      <c r="HA231" s="1"/>
    </row>
    <row r="232" spans="1:209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  <c r="FT232" s="1"/>
      <c r="FU232" s="1"/>
      <c r="FV232" s="1"/>
      <c r="FW232" s="1"/>
      <c r="FX232" s="1"/>
      <c r="FY232" s="1"/>
      <c r="FZ232" s="1"/>
      <c r="GA232" s="1"/>
      <c r="GB232" s="1"/>
      <c r="GC232" s="1"/>
      <c r="GD232" s="1"/>
      <c r="GE232" s="1"/>
      <c r="GF232" s="1"/>
      <c r="GG232" s="1"/>
      <c r="GH232" s="1"/>
      <c r="GI232" s="1"/>
      <c r="GJ232" s="1"/>
      <c r="GK232" s="1"/>
      <c r="GL232" s="1"/>
      <c r="GM232" s="1"/>
      <c r="GN232" s="1"/>
      <c r="GO232" s="1"/>
      <c r="GP232" s="1"/>
      <c r="GQ232" s="1"/>
      <c r="GR232" s="1"/>
      <c r="GS232" s="1"/>
      <c r="GT232" s="1"/>
      <c r="GU232" s="1"/>
      <c r="GV232" s="1"/>
      <c r="GW232" s="1"/>
      <c r="GX232" s="1"/>
      <c r="GY232" s="1"/>
      <c r="GZ232" s="1"/>
      <c r="HA232" s="1"/>
    </row>
    <row r="233" spans="1:209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  <c r="FV233" s="1"/>
      <c r="FW233" s="1"/>
      <c r="FX233" s="1"/>
      <c r="FY233" s="1"/>
      <c r="FZ233" s="1"/>
      <c r="GA233" s="1"/>
      <c r="GB233" s="1"/>
      <c r="GC233" s="1"/>
      <c r="GD233" s="1"/>
      <c r="GE233" s="1"/>
      <c r="GF233" s="1"/>
      <c r="GG233" s="1"/>
      <c r="GH233" s="1"/>
      <c r="GI233" s="1"/>
      <c r="GJ233" s="1"/>
      <c r="GK233" s="1"/>
      <c r="GL233" s="1"/>
      <c r="GM233" s="1"/>
      <c r="GN233" s="1"/>
      <c r="GO233" s="1"/>
      <c r="GP233" s="1"/>
      <c r="GQ233" s="1"/>
      <c r="GR233" s="1"/>
      <c r="GS233" s="1"/>
      <c r="GT233" s="1"/>
      <c r="GU233" s="1"/>
      <c r="GV233" s="1"/>
      <c r="GW233" s="1"/>
      <c r="GX233" s="1"/>
      <c r="GY233" s="1"/>
      <c r="GZ233" s="1"/>
      <c r="HA233" s="1"/>
    </row>
    <row r="234" spans="1:209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  <c r="FJ234" s="1"/>
      <c r="FK234" s="1"/>
      <c r="FL234" s="1"/>
      <c r="FM234" s="1"/>
      <c r="FN234" s="1"/>
      <c r="FO234" s="1"/>
      <c r="FP234" s="1"/>
      <c r="FQ234" s="1"/>
      <c r="FR234" s="1"/>
      <c r="FS234" s="1"/>
      <c r="FT234" s="1"/>
      <c r="FU234" s="1"/>
      <c r="FV234" s="1"/>
      <c r="FW234" s="1"/>
      <c r="FX234" s="1"/>
      <c r="FY234" s="1"/>
      <c r="FZ234" s="1"/>
      <c r="GA234" s="1"/>
      <c r="GB234" s="1"/>
      <c r="GC234" s="1"/>
      <c r="GD234" s="1"/>
      <c r="GE234" s="1"/>
      <c r="GF234" s="1"/>
      <c r="GG234" s="1"/>
      <c r="GH234" s="1"/>
      <c r="GI234" s="1"/>
      <c r="GJ234" s="1"/>
      <c r="GK234" s="1"/>
      <c r="GL234" s="1"/>
      <c r="GM234" s="1"/>
      <c r="GN234" s="1"/>
      <c r="GO234" s="1"/>
      <c r="GP234" s="1"/>
      <c r="GQ234" s="1"/>
      <c r="GR234" s="1"/>
      <c r="GS234" s="1"/>
      <c r="GT234" s="1"/>
      <c r="GU234" s="1"/>
      <c r="GV234" s="1"/>
      <c r="GW234" s="1"/>
      <c r="GX234" s="1"/>
      <c r="GY234" s="1"/>
      <c r="GZ234" s="1"/>
      <c r="HA234" s="1"/>
    </row>
    <row r="235" spans="1:209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  <c r="FV235" s="1"/>
      <c r="FW235" s="1"/>
      <c r="FX235" s="1"/>
      <c r="FY235" s="1"/>
      <c r="FZ235" s="1"/>
      <c r="GA235" s="1"/>
      <c r="GB235" s="1"/>
      <c r="GC235" s="1"/>
      <c r="GD235" s="1"/>
      <c r="GE235" s="1"/>
      <c r="GF235" s="1"/>
      <c r="GG235" s="1"/>
      <c r="GH235" s="1"/>
      <c r="GI235" s="1"/>
      <c r="GJ235" s="1"/>
      <c r="GK235" s="1"/>
      <c r="GL235" s="1"/>
      <c r="GM235" s="1"/>
      <c r="GN235" s="1"/>
      <c r="GO235" s="1"/>
      <c r="GP235" s="1"/>
      <c r="GQ235" s="1"/>
      <c r="GR235" s="1"/>
      <c r="GS235" s="1"/>
      <c r="GT235" s="1"/>
      <c r="GU235" s="1"/>
      <c r="GV235" s="1"/>
      <c r="GW235" s="1"/>
      <c r="GX235" s="1"/>
      <c r="GY235" s="1"/>
      <c r="GZ235" s="1"/>
      <c r="HA235" s="1"/>
    </row>
    <row r="236" spans="1:209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  <c r="FV236" s="1"/>
      <c r="FW236" s="1"/>
      <c r="FX236" s="1"/>
      <c r="FY236" s="1"/>
      <c r="FZ236" s="1"/>
      <c r="GA236" s="1"/>
      <c r="GB236" s="1"/>
      <c r="GC236" s="1"/>
      <c r="GD236" s="1"/>
      <c r="GE236" s="1"/>
      <c r="GF236" s="1"/>
      <c r="GG236" s="1"/>
      <c r="GH236" s="1"/>
      <c r="GI236" s="1"/>
      <c r="GJ236" s="1"/>
      <c r="GK236" s="1"/>
      <c r="GL236" s="1"/>
      <c r="GM236" s="1"/>
      <c r="GN236" s="1"/>
      <c r="GO236" s="1"/>
      <c r="GP236" s="1"/>
      <c r="GQ236" s="1"/>
      <c r="GR236" s="1"/>
      <c r="GS236" s="1"/>
      <c r="GT236" s="1"/>
      <c r="GU236" s="1"/>
      <c r="GV236" s="1"/>
      <c r="GW236" s="1"/>
      <c r="GX236" s="1"/>
      <c r="GY236" s="1"/>
      <c r="GZ236" s="1"/>
      <c r="HA236" s="1"/>
    </row>
    <row r="237" spans="1:209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I237" s="1"/>
      <c r="FJ237" s="1"/>
      <c r="FK237" s="1"/>
      <c r="FL237" s="1"/>
      <c r="FM237" s="1"/>
      <c r="FN237" s="1"/>
      <c r="FO237" s="1"/>
      <c r="FP237" s="1"/>
      <c r="FQ237" s="1"/>
      <c r="FR237" s="1"/>
      <c r="FS237" s="1"/>
      <c r="FT237" s="1"/>
      <c r="FU237" s="1"/>
      <c r="FV237" s="1"/>
      <c r="FW237" s="1"/>
      <c r="FX237" s="1"/>
      <c r="FY237" s="1"/>
      <c r="FZ237" s="1"/>
      <c r="GA237" s="1"/>
      <c r="GB237" s="1"/>
      <c r="GC237" s="1"/>
      <c r="GD237" s="1"/>
      <c r="GE237" s="1"/>
      <c r="GF237" s="1"/>
      <c r="GG237" s="1"/>
      <c r="GH237" s="1"/>
      <c r="GI237" s="1"/>
      <c r="GJ237" s="1"/>
      <c r="GK237" s="1"/>
      <c r="GL237" s="1"/>
      <c r="GM237" s="1"/>
      <c r="GN237" s="1"/>
      <c r="GO237" s="1"/>
      <c r="GP237" s="1"/>
      <c r="GQ237" s="1"/>
      <c r="GR237" s="1"/>
      <c r="GS237" s="1"/>
      <c r="GT237" s="1"/>
      <c r="GU237" s="1"/>
      <c r="GV237" s="1"/>
      <c r="GW237" s="1"/>
      <c r="GX237" s="1"/>
      <c r="GY237" s="1"/>
      <c r="GZ237" s="1"/>
      <c r="HA237" s="1"/>
    </row>
    <row r="238" spans="1:209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  <c r="FJ238" s="1"/>
      <c r="FK238" s="1"/>
      <c r="FL238" s="1"/>
      <c r="FM238" s="1"/>
      <c r="FN238" s="1"/>
      <c r="FO238" s="1"/>
      <c r="FP238" s="1"/>
      <c r="FQ238" s="1"/>
      <c r="FR238" s="1"/>
      <c r="FS238" s="1"/>
      <c r="FT238" s="1"/>
      <c r="FU238" s="1"/>
      <c r="FV238" s="1"/>
      <c r="FW238" s="1"/>
      <c r="FX238" s="1"/>
      <c r="FY238" s="1"/>
      <c r="FZ238" s="1"/>
      <c r="GA238" s="1"/>
      <c r="GB238" s="1"/>
      <c r="GC238" s="1"/>
      <c r="GD238" s="1"/>
      <c r="GE238" s="1"/>
      <c r="GF238" s="1"/>
      <c r="GG238" s="1"/>
      <c r="GH238" s="1"/>
      <c r="GI238" s="1"/>
      <c r="GJ238" s="1"/>
      <c r="GK238" s="1"/>
      <c r="GL238" s="1"/>
      <c r="GM238" s="1"/>
      <c r="GN238" s="1"/>
      <c r="GO238" s="1"/>
      <c r="GP238" s="1"/>
      <c r="GQ238" s="1"/>
      <c r="GR238" s="1"/>
      <c r="GS238" s="1"/>
      <c r="GT238" s="1"/>
      <c r="GU238" s="1"/>
      <c r="GV238" s="1"/>
      <c r="GW238" s="1"/>
      <c r="GX238" s="1"/>
      <c r="GY238" s="1"/>
      <c r="GZ238" s="1"/>
      <c r="HA238" s="1"/>
    </row>
    <row r="239" spans="1:20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  <c r="FJ239" s="1"/>
      <c r="FK239" s="1"/>
      <c r="FL239" s="1"/>
      <c r="FM239" s="1"/>
      <c r="FN239" s="1"/>
      <c r="FO239" s="1"/>
      <c r="FP239" s="1"/>
      <c r="FQ239" s="1"/>
      <c r="FR239" s="1"/>
      <c r="FS239" s="1"/>
      <c r="FT239" s="1"/>
      <c r="FU239" s="1"/>
      <c r="FV239" s="1"/>
      <c r="FW239" s="1"/>
      <c r="FX239" s="1"/>
      <c r="FY239" s="1"/>
      <c r="FZ239" s="1"/>
      <c r="GA239" s="1"/>
      <c r="GB239" s="1"/>
      <c r="GC239" s="1"/>
      <c r="GD239" s="1"/>
      <c r="GE239" s="1"/>
      <c r="GF239" s="1"/>
      <c r="GG239" s="1"/>
      <c r="GH239" s="1"/>
      <c r="GI239" s="1"/>
      <c r="GJ239" s="1"/>
      <c r="GK239" s="1"/>
      <c r="GL239" s="1"/>
      <c r="GM239" s="1"/>
      <c r="GN239" s="1"/>
      <c r="GO239" s="1"/>
      <c r="GP239" s="1"/>
      <c r="GQ239" s="1"/>
      <c r="GR239" s="1"/>
      <c r="GS239" s="1"/>
      <c r="GT239" s="1"/>
      <c r="GU239" s="1"/>
      <c r="GV239" s="1"/>
      <c r="GW239" s="1"/>
      <c r="GX239" s="1"/>
      <c r="GY239" s="1"/>
      <c r="GZ239" s="1"/>
      <c r="HA239" s="1"/>
    </row>
    <row r="240" spans="1:209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  <c r="FJ240" s="1"/>
      <c r="FK240" s="1"/>
      <c r="FL240" s="1"/>
      <c r="FM240" s="1"/>
      <c r="FN240" s="1"/>
      <c r="FO240" s="1"/>
      <c r="FP240" s="1"/>
      <c r="FQ240" s="1"/>
      <c r="FR240" s="1"/>
      <c r="FS240" s="1"/>
      <c r="FT240" s="1"/>
      <c r="FU240" s="1"/>
      <c r="FV240" s="1"/>
      <c r="FW240" s="1"/>
      <c r="FX240" s="1"/>
      <c r="FY240" s="1"/>
      <c r="FZ240" s="1"/>
      <c r="GA240" s="1"/>
      <c r="GB240" s="1"/>
      <c r="GC240" s="1"/>
      <c r="GD240" s="1"/>
      <c r="GE240" s="1"/>
      <c r="GF240" s="1"/>
      <c r="GG240" s="1"/>
      <c r="GH240" s="1"/>
      <c r="GI240" s="1"/>
      <c r="GJ240" s="1"/>
      <c r="GK240" s="1"/>
      <c r="GL240" s="1"/>
      <c r="GM240" s="1"/>
      <c r="GN240" s="1"/>
      <c r="GO240" s="1"/>
      <c r="GP240" s="1"/>
      <c r="GQ240" s="1"/>
      <c r="GR240" s="1"/>
      <c r="GS240" s="1"/>
      <c r="GT240" s="1"/>
      <c r="GU240" s="1"/>
      <c r="GV240" s="1"/>
      <c r="GW240" s="1"/>
      <c r="GX240" s="1"/>
      <c r="GY240" s="1"/>
      <c r="GZ240" s="1"/>
      <c r="HA240" s="1"/>
    </row>
    <row r="241" spans="1:209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  <c r="FJ241" s="1"/>
      <c r="FK241" s="1"/>
      <c r="FL241" s="1"/>
      <c r="FM241" s="1"/>
      <c r="FN241" s="1"/>
      <c r="FO241" s="1"/>
      <c r="FP241" s="1"/>
      <c r="FQ241" s="1"/>
      <c r="FR241" s="1"/>
      <c r="FS241" s="1"/>
      <c r="FT241" s="1"/>
      <c r="FU241" s="1"/>
      <c r="FV241" s="1"/>
      <c r="FW241" s="1"/>
      <c r="FX241" s="1"/>
      <c r="FY241" s="1"/>
      <c r="FZ241" s="1"/>
      <c r="GA241" s="1"/>
      <c r="GB241" s="1"/>
      <c r="GC241" s="1"/>
      <c r="GD241" s="1"/>
      <c r="GE241" s="1"/>
      <c r="GF241" s="1"/>
      <c r="GG241" s="1"/>
      <c r="GH241" s="1"/>
      <c r="GI241" s="1"/>
      <c r="GJ241" s="1"/>
      <c r="GK241" s="1"/>
      <c r="GL241" s="1"/>
      <c r="GM241" s="1"/>
      <c r="GN241" s="1"/>
      <c r="GO241" s="1"/>
      <c r="GP241" s="1"/>
      <c r="GQ241" s="1"/>
      <c r="GR241" s="1"/>
      <c r="GS241" s="1"/>
      <c r="GT241" s="1"/>
      <c r="GU241" s="1"/>
      <c r="GV241" s="1"/>
      <c r="GW241" s="1"/>
      <c r="GX241" s="1"/>
      <c r="GY241" s="1"/>
      <c r="GZ241" s="1"/>
      <c r="HA241" s="1"/>
    </row>
    <row r="242" spans="1:209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  <c r="FJ242" s="1"/>
      <c r="FK242" s="1"/>
      <c r="FL242" s="1"/>
      <c r="FM242" s="1"/>
      <c r="FN242" s="1"/>
      <c r="FO242" s="1"/>
      <c r="FP242" s="1"/>
      <c r="FQ242" s="1"/>
      <c r="FR242" s="1"/>
      <c r="FS242" s="1"/>
      <c r="FT242" s="1"/>
      <c r="FU242" s="1"/>
      <c r="FV242" s="1"/>
      <c r="FW242" s="1"/>
      <c r="FX242" s="1"/>
      <c r="FY242" s="1"/>
      <c r="FZ242" s="1"/>
      <c r="GA242" s="1"/>
      <c r="GB242" s="1"/>
      <c r="GC242" s="1"/>
      <c r="GD242" s="1"/>
      <c r="GE242" s="1"/>
      <c r="GF242" s="1"/>
      <c r="GG242" s="1"/>
      <c r="GH242" s="1"/>
      <c r="GI242" s="1"/>
      <c r="GJ242" s="1"/>
      <c r="GK242" s="1"/>
      <c r="GL242" s="1"/>
      <c r="GM242" s="1"/>
      <c r="GN242" s="1"/>
      <c r="GO242" s="1"/>
      <c r="GP242" s="1"/>
      <c r="GQ242" s="1"/>
      <c r="GR242" s="1"/>
      <c r="GS242" s="1"/>
      <c r="GT242" s="1"/>
      <c r="GU242" s="1"/>
      <c r="GV242" s="1"/>
      <c r="GW242" s="1"/>
      <c r="GX242" s="1"/>
      <c r="GY242" s="1"/>
      <c r="GZ242" s="1"/>
      <c r="HA242" s="1"/>
    </row>
    <row r="243" spans="1:209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  <c r="FV243" s="1"/>
      <c r="FW243" s="1"/>
      <c r="FX243" s="1"/>
      <c r="FY243" s="1"/>
      <c r="FZ243" s="1"/>
      <c r="GA243" s="1"/>
      <c r="GB243" s="1"/>
      <c r="GC243" s="1"/>
      <c r="GD243" s="1"/>
      <c r="GE243" s="1"/>
      <c r="GF243" s="1"/>
      <c r="GG243" s="1"/>
      <c r="GH243" s="1"/>
      <c r="GI243" s="1"/>
      <c r="GJ243" s="1"/>
      <c r="GK243" s="1"/>
      <c r="GL243" s="1"/>
      <c r="GM243" s="1"/>
      <c r="GN243" s="1"/>
      <c r="GO243" s="1"/>
      <c r="GP243" s="1"/>
      <c r="GQ243" s="1"/>
      <c r="GR243" s="1"/>
      <c r="GS243" s="1"/>
      <c r="GT243" s="1"/>
      <c r="GU243" s="1"/>
      <c r="GV243" s="1"/>
      <c r="GW243" s="1"/>
      <c r="GX243" s="1"/>
      <c r="GY243" s="1"/>
      <c r="GZ243" s="1"/>
      <c r="HA243" s="1"/>
    </row>
    <row r="244" spans="1:209"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  <c r="FT244" s="1"/>
      <c r="FU244" s="1"/>
      <c r="FV244" s="1"/>
      <c r="FW244" s="1"/>
      <c r="FX244" s="1"/>
      <c r="FY244" s="1"/>
      <c r="FZ244" s="1"/>
      <c r="GA244" s="1"/>
      <c r="GB244" s="1"/>
      <c r="GC244" s="1"/>
      <c r="GD244" s="1"/>
      <c r="GE244" s="1"/>
      <c r="GF244" s="1"/>
      <c r="GG244" s="1"/>
      <c r="GH244" s="1"/>
      <c r="GI244" s="1"/>
      <c r="GJ244" s="1"/>
      <c r="GK244" s="1"/>
      <c r="GL244" s="1"/>
      <c r="GM244" s="1"/>
      <c r="GN244" s="1"/>
      <c r="GO244" s="1"/>
      <c r="GP244" s="1"/>
      <c r="GQ244" s="1"/>
      <c r="GR244" s="1"/>
      <c r="GS244" s="1"/>
      <c r="GT244" s="1"/>
      <c r="GU244" s="1"/>
      <c r="GV244" s="1"/>
      <c r="GW244" s="1"/>
      <c r="GX244" s="1"/>
      <c r="GY244" s="1"/>
      <c r="GZ244" s="1"/>
      <c r="HA244" s="1"/>
    </row>
    <row r="245" spans="1:209"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  <c r="FJ245" s="1"/>
      <c r="FK245" s="1"/>
      <c r="FL245" s="1"/>
      <c r="FM245" s="1"/>
      <c r="FN245" s="1"/>
      <c r="FO245" s="1"/>
      <c r="FP245" s="1"/>
      <c r="FQ245" s="1"/>
      <c r="FR245" s="1"/>
      <c r="FS245" s="1"/>
      <c r="FT245" s="1"/>
      <c r="FU245" s="1"/>
      <c r="FV245" s="1"/>
      <c r="FW245" s="1"/>
      <c r="FX245" s="1"/>
      <c r="FY245" s="1"/>
      <c r="FZ245" s="1"/>
      <c r="GA245" s="1"/>
      <c r="GB245" s="1"/>
      <c r="GC245" s="1"/>
      <c r="GD245" s="1"/>
      <c r="GE245" s="1"/>
      <c r="GF245" s="1"/>
      <c r="GG245" s="1"/>
      <c r="GH245" s="1"/>
      <c r="GI245" s="1"/>
      <c r="GJ245" s="1"/>
      <c r="GK245" s="1"/>
      <c r="GL245" s="1"/>
      <c r="GM245" s="1"/>
      <c r="GN245" s="1"/>
      <c r="GO245" s="1"/>
      <c r="GP245" s="1"/>
      <c r="GQ245" s="1"/>
      <c r="GR245" s="1"/>
      <c r="GS245" s="1"/>
      <c r="GT245" s="1"/>
      <c r="GU245" s="1"/>
      <c r="GV245" s="1"/>
      <c r="GW245" s="1"/>
      <c r="GX245" s="1"/>
      <c r="GY245" s="1"/>
      <c r="GZ245" s="1"/>
      <c r="HA245" s="1"/>
    </row>
    <row r="246" spans="1:209"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  <c r="FJ246" s="1"/>
      <c r="FK246" s="1"/>
      <c r="FL246" s="1"/>
      <c r="FM246" s="1"/>
      <c r="FN246" s="1"/>
      <c r="FO246" s="1"/>
      <c r="FP246" s="1"/>
      <c r="FQ246" s="1"/>
      <c r="FR246" s="1"/>
      <c r="FS246" s="1"/>
      <c r="FT246" s="1"/>
      <c r="FU246" s="1"/>
      <c r="FV246" s="1"/>
      <c r="FW246" s="1"/>
      <c r="FX246" s="1"/>
      <c r="FY246" s="1"/>
      <c r="FZ246" s="1"/>
      <c r="GA246" s="1"/>
      <c r="GB246" s="1"/>
      <c r="GC246" s="1"/>
      <c r="GD246" s="1"/>
      <c r="GE246" s="1"/>
      <c r="GF246" s="1"/>
      <c r="GG246" s="1"/>
      <c r="GH246" s="1"/>
      <c r="GI246" s="1"/>
      <c r="GJ246" s="1"/>
      <c r="GK246" s="1"/>
      <c r="GL246" s="1"/>
      <c r="GM246" s="1"/>
      <c r="GN246" s="1"/>
      <c r="GO246" s="1"/>
      <c r="GP246" s="1"/>
      <c r="GQ246" s="1"/>
      <c r="GR246" s="1"/>
      <c r="GS246" s="1"/>
      <c r="GT246" s="1"/>
      <c r="GU246" s="1"/>
      <c r="GV246" s="1"/>
      <c r="GW246" s="1"/>
      <c r="GX246" s="1"/>
      <c r="GY246" s="1"/>
      <c r="GZ246" s="1"/>
      <c r="HA246" s="1"/>
    </row>
    <row r="247" spans="1:209"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  <c r="FJ247" s="1"/>
      <c r="FK247" s="1"/>
      <c r="FL247" s="1"/>
      <c r="FM247" s="1"/>
      <c r="FN247" s="1"/>
      <c r="FO247" s="1"/>
      <c r="FP247" s="1"/>
      <c r="FQ247" s="1"/>
      <c r="FR247" s="1"/>
      <c r="FS247" s="1"/>
      <c r="FT247" s="1"/>
      <c r="FU247" s="1"/>
      <c r="FV247" s="1"/>
      <c r="FW247" s="1"/>
      <c r="FX247" s="1"/>
      <c r="FY247" s="1"/>
      <c r="FZ247" s="1"/>
      <c r="GA247" s="1"/>
      <c r="GB247" s="1"/>
      <c r="GC247" s="1"/>
      <c r="GD247" s="1"/>
      <c r="GE247" s="1"/>
      <c r="GF247" s="1"/>
      <c r="GG247" s="1"/>
      <c r="GH247" s="1"/>
      <c r="GI247" s="1"/>
      <c r="GJ247" s="1"/>
      <c r="GK247" s="1"/>
      <c r="GL247" s="1"/>
      <c r="GM247" s="1"/>
      <c r="GN247" s="1"/>
      <c r="GO247" s="1"/>
      <c r="GP247" s="1"/>
      <c r="GQ247" s="1"/>
      <c r="GR247" s="1"/>
      <c r="GS247" s="1"/>
      <c r="GT247" s="1"/>
      <c r="GU247" s="1"/>
      <c r="GV247" s="1"/>
      <c r="GW247" s="1"/>
      <c r="GX247" s="1"/>
      <c r="GY247" s="1"/>
      <c r="GZ247" s="1"/>
      <c r="HA247" s="1"/>
    </row>
    <row r="248" spans="1:209"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  <c r="FG248" s="1"/>
      <c r="FH248" s="1"/>
      <c r="FI248" s="1"/>
      <c r="FJ248" s="1"/>
      <c r="FK248" s="1"/>
      <c r="FL248" s="1"/>
      <c r="FM248" s="1"/>
      <c r="FN248" s="1"/>
      <c r="FO248" s="1"/>
      <c r="FP248" s="1"/>
      <c r="FQ248" s="1"/>
      <c r="FR248" s="1"/>
      <c r="FS248" s="1"/>
      <c r="FT248" s="1"/>
      <c r="FU248" s="1"/>
      <c r="FV248" s="1"/>
      <c r="FW248" s="1"/>
      <c r="FX248" s="1"/>
      <c r="FY248" s="1"/>
      <c r="FZ248" s="1"/>
      <c r="GA248" s="1"/>
      <c r="GB248" s="1"/>
      <c r="GC248" s="1"/>
      <c r="GD248" s="1"/>
      <c r="GE248" s="1"/>
      <c r="GF248" s="1"/>
      <c r="GG248" s="1"/>
      <c r="GH248" s="1"/>
      <c r="GI248" s="1"/>
      <c r="GJ248" s="1"/>
      <c r="GK248" s="1"/>
      <c r="GL248" s="1"/>
      <c r="GM248" s="1"/>
      <c r="GN248" s="1"/>
      <c r="GO248" s="1"/>
      <c r="GP248" s="1"/>
      <c r="GQ248" s="1"/>
      <c r="GR248" s="1"/>
      <c r="GS248" s="1"/>
      <c r="GT248" s="1"/>
      <c r="GU248" s="1"/>
      <c r="GV248" s="1"/>
      <c r="GW248" s="1"/>
      <c r="GX248" s="1"/>
      <c r="GY248" s="1"/>
      <c r="GZ248" s="1"/>
      <c r="HA248" s="1"/>
    </row>
    <row r="249" spans="1:209"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  <c r="FJ249" s="1"/>
      <c r="FK249" s="1"/>
      <c r="FL249" s="1"/>
      <c r="FM249" s="1"/>
      <c r="FN249" s="1"/>
      <c r="FO249" s="1"/>
      <c r="FP249" s="1"/>
      <c r="FQ249" s="1"/>
      <c r="FR249" s="1"/>
      <c r="FS249" s="1"/>
      <c r="FT249" s="1"/>
      <c r="FU249" s="1"/>
      <c r="FV249" s="1"/>
      <c r="FW249" s="1"/>
      <c r="FX249" s="1"/>
      <c r="FY249" s="1"/>
      <c r="FZ249" s="1"/>
      <c r="GA249" s="1"/>
      <c r="GB249" s="1"/>
      <c r="GC249" s="1"/>
      <c r="GD249" s="1"/>
      <c r="GE249" s="1"/>
      <c r="GF249" s="1"/>
      <c r="GG249" s="1"/>
      <c r="GH249" s="1"/>
      <c r="GI249" s="1"/>
      <c r="GJ249" s="1"/>
      <c r="GK249" s="1"/>
      <c r="GL249" s="1"/>
      <c r="GM249" s="1"/>
      <c r="GN249" s="1"/>
      <c r="GO249" s="1"/>
      <c r="GP249" s="1"/>
      <c r="GQ249" s="1"/>
      <c r="GR249" s="1"/>
      <c r="GS249" s="1"/>
      <c r="GT249" s="1"/>
      <c r="GU249" s="1"/>
      <c r="GV249" s="1"/>
      <c r="GW249" s="1"/>
      <c r="GX249" s="1"/>
      <c r="GY249" s="1"/>
      <c r="GZ249" s="1"/>
      <c r="HA249" s="1"/>
    </row>
    <row r="250" spans="1:209"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  <c r="FV250" s="1"/>
      <c r="FW250" s="1"/>
      <c r="FX250" s="1"/>
      <c r="FY250" s="1"/>
      <c r="FZ250" s="1"/>
      <c r="GA250" s="1"/>
      <c r="GB250" s="1"/>
      <c r="GC250" s="1"/>
      <c r="GD250" s="1"/>
      <c r="GE250" s="1"/>
      <c r="GF250" s="1"/>
      <c r="GG250" s="1"/>
      <c r="GH250" s="1"/>
      <c r="GI250" s="1"/>
      <c r="GJ250" s="1"/>
      <c r="GK250" s="1"/>
      <c r="GL250" s="1"/>
      <c r="GM250" s="1"/>
      <c r="GN250" s="1"/>
      <c r="GO250" s="1"/>
      <c r="GP250" s="1"/>
      <c r="GQ250" s="1"/>
      <c r="GR250" s="1"/>
      <c r="GS250" s="1"/>
      <c r="GT250" s="1"/>
      <c r="GU250" s="1"/>
      <c r="GV250" s="1"/>
      <c r="GW250" s="1"/>
      <c r="GX250" s="1"/>
      <c r="GY250" s="1"/>
      <c r="GZ250" s="1"/>
      <c r="HA250" s="1"/>
    </row>
    <row r="251" spans="1:209"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I251" s="1"/>
      <c r="FJ251" s="1"/>
      <c r="FK251" s="1"/>
      <c r="FL251" s="1"/>
      <c r="FM251" s="1"/>
      <c r="FN251" s="1"/>
      <c r="FO251" s="1"/>
      <c r="FP251" s="1"/>
      <c r="FQ251" s="1"/>
      <c r="FR251" s="1"/>
      <c r="FS251" s="1"/>
      <c r="FT251" s="1"/>
      <c r="FU251" s="1"/>
      <c r="FV251" s="1"/>
      <c r="FW251" s="1"/>
      <c r="FX251" s="1"/>
      <c r="FY251" s="1"/>
      <c r="FZ251" s="1"/>
      <c r="GA251" s="1"/>
      <c r="GB251" s="1"/>
      <c r="GC251" s="1"/>
      <c r="GD251" s="1"/>
      <c r="GE251" s="1"/>
      <c r="GF251" s="1"/>
      <c r="GG251" s="1"/>
      <c r="GH251" s="1"/>
      <c r="GI251" s="1"/>
      <c r="GJ251" s="1"/>
      <c r="GK251" s="1"/>
      <c r="GL251" s="1"/>
      <c r="GM251" s="1"/>
      <c r="GN251" s="1"/>
      <c r="GO251" s="1"/>
      <c r="GP251" s="1"/>
      <c r="GQ251" s="1"/>
      <c r="GR251" s="1"/>
      <c r="GS251" s="1"/>
      <c r="GT251" s="1"/>
      <c r="GU251" s="1"/>
      <c r="GV251" s="1"/>
      <c r="GW251" s="1"/>
      <c r="GX251" s="1"/>
      <c r="GY251" s="1"/>
      <c r="GZ251" s="1"/>
      <c r="HA251" s="1"/>
    </row>
    <row r="252" spans="1:209"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  <c r="FJ252" s="1"/>
      <c r="FK252" s="1"/>
      <c r="FL252" s="1"/>
      <c r="FM252" s="1"/>
      <c r="FN252" s="1"/>
      <c r="FO252" s="1"/>
      <c r="FP252" s="1"/>
      <c r="FQ252" s="1"/>
      <c r="FR252" s="1"/>
      <c r="FS252" s="1"/>
      <c r="FT252" s="1"/>
      <c r="FU252" s="1"/>
      <c r="FV252" s="1"/>
      <c r="FW252" s="1"/>
      <c r="FX252" s="1"/>
      <c r="FY252" s="1"/>
      <c r="FZ252" s="1"/>
      <c r="GA252" s="1"/>
      <c r="GB252" s="1"/>
      <c r="GC252" s="1"/>
      <c r="GD252" s="1"/>
      <c r="GE252" s="1"/>
      <c r="GF252" s="1"/>
      <c r="GG252" s="1"/>
      <c r="GH252" s="1"/>
      <c r="GI252" s="1"/>
      <c r="GJ252" s="1"/>
      <c r="GK252" s="1"/>
      <c r="GL252" s="1"/>
      <c r="GM252" s="1"/>
      <c r="GN252" s="1"/>
      <c r="GO252" s="1"/>
      <c r="GP252" s="1"/>
      <c r="GQ252" s="1"/>
      <c r="GR252" s="1"/>
      <c r="GS252" s="1"/>
      <c r="GT252" s="1"/>
      <c r="GU252" s="1"/>
      <c r="GV252" s="1"/>
      <c r="GW252" s="1"/>
      <c r="GX252" s="1"/>
      <c r="GY252" s="1"/>
      <c r="GZ252" s="1"/>
      <c r="HA252" s="1"/>
    </row>
    <row r="253" spans="1:209"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  <c r="FG253" s="1"/>
      <c r="FH253" s="1"/>
      <c r="FI253" s="1"/>
      <c r="FJ253" s="1"/>
      <c r="FK253" s="1"/>
      <c r="FL253" s="1"/>
      <c r="FM253" s="1"/>
      <c r="FN253" s="1"/>
      <c r="FO253" s="1"/>
      <c r="FP253" s="1"/>
      <c r="FQ253" s="1"/>
      <c r="FR253" s="1"/>
      <c r="FS253" s="1"/>
      <c r="FT253" s="1"/>
      <c r="FU253" s="1"/>
      <c r="FV253" s="1"/>
      <c r="FW253" s="1"/>
      <c r="FX253" s="1"/>
      <c r="FY253" s="1"/>
      <c r="FZ253" s="1"/>
      <c r="GA253" s="1"/>
      <c r="GB253" s="1"/>
      <c r="GC253" s="1"/>
      <c r="GD253" s="1"/>
      <c r="GE253" s="1"/>
      <c r="GF253" s="1"/>
      <c r="GG253" s="1"/>
      <c r="GH253" s="1"/>
      <c r="GI253" s="1"/>
      <c r="GJ253" s="1"/>
      <c r="GK253" s="1"/>
      <c r="GL253" s="1"/>
      <c r="GM253" s="1"/>
      <c r="GN253" s="1"/>
      <c r="GO253" s="1"/>
      <c r="GP253" s="1"/>
      <c r="GQ253" s="1"/>
      <c r="GR253" s="1"/>
      <c r="GS253" s="1"/>
      <c r="GT253" s="1"/>
      <c r="GU253" s="1"/>
      <c r="GV253" s="1"/>
      <c r="GW253" s="1"/>
      <c r="GX253" s="1"/>
      <c r="GY253" s="1"/>
      <c r="GZ253" s="1"/>
      <c r="HA253" s="1"/>
    </row>
    <row r="254" spans="1:209"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I254" s="1"/>
      <c r="FJ254" s="1"/>
      <c r="FK254" s="1"/>
      <c r="FL254" s="1"/>
      <c r="FM254" s="1"/>
      <c r="FN254" s="1"/>
      <c r="FO254" s="1"/>
      <c r="FP254" s="1"/>
      <c r="FQ254" s="1"/>
      <c r="FR254" s="1"/>
      <c r="FS254" s="1"/>
      <c r="FT254" s="1"/>
      <c r="FU254" s="1"/>
      <c r="FV254" s="1"/>
      <c r="FW254" s="1"/>
      <c r="FX254" s="1"/>
      <c r="FY254" s="1"/>
      <c r="FZ254" s="1"/>
      <c r="GA254" s="1"/>
      <c r="GB254" s="1"/>
      <c r="GC254" s="1"/>
      <c r="GD254" s="1"/>
      <c r="GE254" s="1"/>
      <c r="GF254" s="1"/>
      <c r="GG254" s="1"/>
      <c r="GH254" s="1"/>
      <c r="GI254" s="1"/>
      <c r="GJ254" s="1"/>
      <c r="GK254" s="1"/>
      <c r="GL254" s="1"/>
      <c r="GM254" s="1"/>
      <c r="GN254" s="1"/>
      <c r="GO254" s="1"/>
      <c r="GP254" s="1"/>
      <c r="GQ254" s="1"/>
      <c r="GR254" s="1"/>
      <c r="GS254" s="1"/>
      <c r="GT254" s="1"/>
      <c r="GU254" s="1"/>
      <c r="GV254" s="1"/>
      <c r="GW254" s="1"/>
      <c r="GX254" s="1"/>
      <c r="GY254" s="1"/>
      <c r="GZ254" s="1"/>
      <c r="HA254" s="1"/>
    </row>
    <row r="255" spans="1:209"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  <c r="FG255" s="1"/>
      <c r="FH255" s="1"/>
      <c r="FI255" s="1"/>
      <c r="FJ255" s="1"/>
      <c r="FK255" s="1"/>
      <c r="FL255" s="1"/>
      <c r="FM255" s="1"/>
      <c r="FN255" s="1"/>
      <c r="FO255" s="1"/>
      <c r="FP255" s="1"/>
      <c r="FQ255" s="1"/>
      <c r="FR255" s="1"/>
      <c r="FS255" s="1"/>
      <c r="FT255" s="1"/>
      <c r="FU255" s="1"/>
      <c r="FV255" s="1"/>
      <c r="FW255" s="1"/>
      <c r="FX255" s="1"/>
      <c r="FY255" s="1"/>
      <c r="FZ255" s="1"/>
      <c r="GA255" s="1"/>
      <c r="GB255" s="1"/>
      <c r="GC255" s="1"/>
      <c r="GD255" s="1"/>
      <c r="GE255" s="1"/>
      <c r="GF255" s="1"/>
      <c r="GG255" s="1"/>
      <c r="GH255" s="1"/>
      <c r="GI255" s="1"/>
      <c r="GJ255" s="1"/>
      <c r="GK255" s="1"/>
      <c r="GL255" s="1"/>
      <c r="GM255" s="1"/>
      <c r="GN255" s="1"/>
      <c r="GO255" s="1"/>
      <c r="GP255" s="1"/>
      <c r="GQ255" s="1"/>
      <c r="GR255" s="1"/>
      <c r="GS255" s="1"/>
      <c r="GT255" s="1"/>
      <c r="GU255" s="1"/>
      <c r="GV255" s="1"/>
      <c r="GW255" s="1"/>
      <c r="GX255" s="1"/>
      <c r="GY255" s="1"/>
      <c r="GZ255" s="1"/>
      <c r="HA255" s="1"/>
    </row>
    <row r="256" spans="1:209"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  <c r="FV256" s="1"/>
      <c r="FW256" s="1"/>
      <c r="FX256" s="1"/>
      <c r="FY256" s="1"/>
      <c r="FZ256" s="1"/>
      <c r="GA256" s="1"/>
      <c r="GB256" s="1"/>
      <c r="GC256" s="1"/>
      <c r="GD256" s="1"/>
      <c r="GE256" s="1"/>
      <c r="GF256" s="1"/>
      <c r="GG256" s="1"/>
      <c r="GH256" s="1"/>
      <c r="GI256" s="1"/>
      <c r="GJ256" s="1"/>
      <c r="GK256" s="1"/>
      <c r="GL256" s="1"/>
      <c r="GM256" s="1"/>
      <c r="GN256" s="1"/>
      <c r="GO256" s="1"/>
      <c r="GP256" s="1"/>
      <c r="GQ256" s="1"/>
      <c r="GR256" s="1"/>
      <c r="GS256" s="1"/>
      <c r="GT256" s="1"/>
      <c r="GU256" s="1"/>
      <c r="GV256" s="1"/>
      <c r="GW256" s="1"/>
      <c r="GX256" s="1"/>
      <c r="GY256" s="1"/>
      <c r="GZ256" s="1"/>
      <c r="HA256" s="1"/>
    </row>
    <row r="257" spans="4:209"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I257" s="1"/>
      <c r="FJ257" s="1"/>
      <c r="FK257" s="1"/>
      <c r="FL257" s="1"/>
      <c r="FM257" s="1"/>
      <c r="FN257" s="1"/>
      <c r="FO257" s="1"/>
      <c r="FP257" s="1"/>
      <c r="FQ257" s="1"/>
      <c r="FR257" s="1"/>
      <c r="FS257" s="1"/>
      <c r="FT257" s="1"/>
      <c r="FU257" s="1"/>
      <c r="FV257" s="1"/>
      <c r="FW257" s="1"/>
      <c r="FX257" s="1"/>
      <c r="FY257" s="1"/>
      <c r="FZ257" s="1"/>
      <c r="GA257" s="1"/>
      <c r="GB257" s="1"/>
      <c r="GC257" s="1"/>
      <c r="GD257" s="1"/>
      <c r="GE257" s="1"/>
      <c r="GF257" s="1"/>
      <c r="GG257" s="1"/>
      <c r="GH257" s="1"/>
      <c r="GI257" s="1"/>
      <c r="GJ257" s="1"/>
      <c r="GK257" s="1"/>
      <c r="GL257" s="1"/>
      <c r="GM257" s="1"/>
      <c r="GN257" s="1"/>
      <c r="GO257" s="1"/>
      <c r="GP257" s="1"/>
      <c r="GQ257" s="1"/>
      <c r="GR257" s="1"/>
      <c r="GS257" s="1"/>
      <c r="GT257" s="1"/>
      <c r="GU257" s="1"/>
      <c r="GV257" s="1"/>
      <c r="GW257" s="1"/>
      <c r="GX257" s="1"/>
      <c r="GY257" s="1"/>
      <c r="GZ257" s="1"/>
      <c r="HA257" s="1"/>
    </row>
    <row r="258" spans="4:209"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  <c r="FJ258" s="1"/>
      <c r="FK258" s="1"/>
      <c r="FL258" s="1"/>
      <c r="FM258" s="1"/>
      <c r="FN258" s="1"/>
      <c r="FO258" s="1"/>
      <c r="FP258" s="1"/>
      <c r="FQ258" s="1"/>
      <c r="FR258" s="1"/>
      <c r="FS258" s="1"/>
      <c r="FT258" s="1"/>
      <c r="FU258" s="1"/>
      <c r="FV258" s="1"/>
      <c r="FW258" s="1"/>
      <c r="FX258" s="1"/>
      <c r="FY258" s="1"/>
      <c r="FZ258" s="1"/>
      <c r="GA258" s="1"/>
      <c r="GB258" s="1"/>
      <c r="GC258" s="1"/>
      <c r="GD258" s="1"/>
      <c r="GE258" s="1"/>
      <c r="GF258" s="1"/>
      <c r="GG258" s="1"/>
      <c r="GH258" s="1"/>
      <c r="GI258" s="1"/>
      <c r="GJ258" s="1"/>
      <c r="GK258" s="1"/>
      <c r="GL258" s="1"/>
      <c r="GM258" s="1"/>
      <c r="GN258" s="1"/>
      <c r="GO258" s="1"/>
      <c r="GP258" s="1"/>
      <c r="GQ258" s="1"/>
      <c r="GR258" s="1"/>
      <c r="GS258" s="1"/>
      <c r="GT258" s="1"/>
      <c r="GU258" s="1"/>
      <c r="GV258" s="1"/>
      <c r="GW258" s="1"/>
      <c r="GX258" s="1"/>
      <c r="GY258" s="1"/>
      <c r="GZ258" s="1"/>
      <c r="HA258" s="1"/>
    </row>
    <row r="259" spans="4:209"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  <c r="FG259" s="1"/>
      <c r="FH259" s="1"/>
      <c r="FI259" s="1"/>
      <c r="FJ259" s="1"/>
      <c r="FK259" s="1"/>
      <c r="FL259" s="1"/>
      <c r="FM259" s="1"/>
      <c r="FN259" s="1"/>
      <c r="FO259" s="1"/>
      <c r="FP259" s="1"/>
      <c r="FQ259" s="1"/>
      <c r="FR259" s="1"/>
      <c r="FS259" s="1"/>
      <c r="FT259" s="1"/>
      <c r="FU259" s="1"/>
      <c r="FV259" s="1"/>
      <c r="FW259" s="1"/>
      <c r="FX259" s="1"/>
      <c r="FY259" s="1"/>
      <c r="FZ259" s="1"/>
      <c r="GA259" s="1"/>
      <c r="GB259" s="1"/>
      <c r="GC259" s="1"/>
      <c r="GD259" s="1"/>
      <c r="GE259" s="1"/>
      <c r="GF259" s="1"/>
      <c r="GG259" s="1"/>
      <c r="GH259" s="1"/>
      <c r="GI259" s="1"/>
      <c r="GJ259" s="1"/>
      <c r="GK259" s="1"/>
      <c r="GL259" s="1"/>
      <c r="GM259" s="1"/>
      <c r="GN259" s="1"/>
      <c r="GO259" s="1"/>
      <c r="GP259" s="1"/>
      <c r="GQ259" s="1"/>
      <c r="GR259" s="1"/>
      <c r="GS259" s="1"/>
      <c r="GT259" s="1"/>
      <c r="GU259" s="1"/>
      <c r="GV259" s="1"/>
      <c r="GW259" s="1"/>
      <c r="GX259" s="1"/>
      <c r="GY259" s="1"/>
      <c r="GZ259" s="1"/>
      <c r="HA259" s="1"/>
    </row>
    <row r="260" spans="4:209"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  <c r="FV260" s="1"/>
      <c r="FW260" s="1"/>
      <c r="FX260" s="1"/>
      <c r="FY260" s="1"/>
      <c r="FZ260" s="1"/>
      <c r="GA260" s="1"/>
      <c r="GB260" s="1"/>
      <c r="GC260" s="1"/>
      <c r="GD260" s="1"/>
      <c r="GE260" s="1"/>
      <c r="GF260" s="1"/>
      <c r="GG260" s="1"/>
      <c r="GH260" s="1"/>
      <c r="GI260" s="1"/>
      <c r="GJ260" s="1"/>
      <c r="GK260" s="1"/>
      <c r="GL260" s="1"/>
      <c r="GM260" s="1"/>
      <c r="GN260" s="1"/>
      <c r="GO260" s="1"/>
      <c r="GP260" s="1"/>
      <c r="GQ260" s="1"/>
      <c r="GR260" s="1"/>
      <c r="GS260" s="1"/>
      <c r="GT260" s="1"/>
      <c r="GU260" s="1"/>
      <c r="GV260" s="1"/>
      <c r="GW260" s="1"/>
      <c r="GX260" s="1"/>
      <c r="GY260" s="1"/>
      <c r="GZ260" s="1"/>
      <c r="HA260" s="1"/>
    </row>
    <row r="261" spans="4:209"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  <c r="FV261" s="1"/>
      <c r="FW261" s="1"/>
      <c r="FX261" s="1"/>
      <c r="FY261" s="1"/>
      <c r="FZ261" s="1"/>
      <c r="GA261" s="1"/>
      <c r="GB261" s="1"/>
      <c r="GC261" s="1"/>
      <c r="GD261" s="1"/>
      <c r="GE261" s="1"/>
      <c r="GF261" s="1"/>
      <c r="GG261" s="1"/>
      <c r="GH261" s="1"/>
      <c r="GI261" s="1"/>
      <c r="GJ261" s="1"/>
      <c r="GK261" s="1"/>
      <c r="GL261" s="1"/>
      <c r="GM261" s="1"/>
      <c r="GN261" s="1"/>
      <c r="GO261" s="1"/>
      <c r="GP261" s="1"/>
      <c r="GQ261" s="1"/>
      <c r="GR261" s="1"/>
      <c r="GS261" s="1"/>
      <c r="GT261" s="1"/>
      <c r="GU261" s="1"/>
      <c r="GV261" s="1"/>
      <c r="GW261" s="1"/>
      <c r="GX261" s="1"/>
      <c r="GY261" s="1"/>
      <c r="GZ261" s="1"/>
      <c r="HA261" s="1"/>
    </row>
    <row r="262" spans="4:209"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  <c r="FG262" s="1"/>
      <c r="FH262" s="1"/>
      <c r="FI262" s="1"/>
      <c r="FJ262" s="1"/>
      <c r="FK262" s="1"/>
      <c r="FL262" s="1"/>
      <c r="FM262" s="1"/>
      <c r="FN262" s="1"/>
      <c r="FO262" s="1"/>
      <c r="FP262" s="1"/>
      <c r="FQ262" s="1"/>
      <c r="FR262" s="1"/>
      <c r="FS262" s="1"/>
      <c r="FT262" s="1"/>
      <c r="FU262" s="1"/>
      <c r="FV262" s="1"/>
      <c r="FW262" s="1"/>
      <c r="FX262" s="1"/>
      <c r="FY262" s="1"/>
      <c r="FZ262" s="1"/>
      <c r="GA262" s="1"/>
      <c r="GB262" s="1"/>
      <c r="GC262" s="1"/>
      <c r="GD262" s="1"/>
      <c r="GE262" s="1"/>
      <c r="GF262" s="1"/>
      <c r="GG262" s="1"/>
      <c r="GH262" s="1"/>
      <c r="GI262" s="1"/>
      <c r="GJ262" s="1"/>
      <c r="GK262" s="1"/>
      <c r="GL262" s="1"/>
      <c r="GM262" s="1"/>
      <c r="GN262" s="1"/>
      <c r="GO262" s="1"/>
      <c r="GP262" s="1"/>
      <c r="GQ262" s="1"/>
      <c r="GR262" s="1"/>
      <c r="GS262" s="1"/>
      <c r="GT262" s="1"/>
      <c r="GU262" s="1"/>
      <c r="GV262" s="1"/>
      <c r="GW262" s="1"/>
      <c r="GX262" s="1"/>
      <c r="GY262" s="1"/>
      <c r="GZ262" s="1"/>
      <c r="HA262" s="1"/>
    </row>
    <row r="263" spans="4:209"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  <c r="FJ263" s="1"/>
      <c r="FK263" s="1"/>
      <c r="FL263" s="1"/>
      <c r="FM263" s="1"/>
      <c r="FN263" s="1"/>
      <c r="FO263" s="1"/>
      <c r="FP263" s="1"/>
      <c r="FQ263" s="1"/>
      <c r="FR263" s="1"/>
      <c r="FS263" s="1"/>
      <c r="FT263" s="1"/>
      <c r="FU263" s="1"/>
      <c r="FV263" s="1"/>
      <c r="FW263" s="1"/>
      <c r="FX263" s="1"/>
      <c r="FY263" s="1"/>
      <c r="FZ263" s="1"/>
      <c r="GA263" s="1"/>
      <c r="GB263" s="1"/>
      <c r="GC263" s="1"/>
      <c r="GD263" s="1"/>
      <c r="GE263" s="1"/>
      <c r="GF263" s="1"/>
      <c r="GG263" s="1"/>
      <c r="GH263" s="1"/>
      <c r="GI263" s="1"/>
      <c r="GJ263" s="1"/>
      <c r="GK263" s="1"/>
      <c r="GL263" s="1"/>
      <c r="GM263" s="1"/>
      <c r="GN263" s="1"/>
      <c r="GO263" s="1"/>
      <c r="GP263" s="1"/>
      <c r="GQ263" s="1"/>
      <c r="GR263" s="1"/>
      <c r="GS263" s="1"/>
      <c r="GT263" s="1"/>
      <c r="GU263" s="1"/>
      <c r="GV263" s="1"/>
      <c r="GW263" s="1"/>
      <c r="GX263" s="1"/>
      <c r="GY263" s="1"/>
      <c r="GZ263" s="1"/>
      <c r="HA263" s="1"/>
    </row>
    <row r="264" spans="4:209"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  <c r="FV264" s="1"/>
      <c r="FW264" s="1"/>
      <c r="FX264" s="1"/>
      <c r="FY264" s="1"/>
      <c r="FZ264" s="1"/>
      <c r="GA264" s="1"/>
      <c r="GB264" s="1"/>
      <c r="GC264" s="1"/>
      <c r="GD264" s="1"/>
      <c r="GE264" s="1"/>
      <c r="GF264" s="1"/>
      <c r="GG264" s="1"/>
      <c r="GH264" s="1"/>
      <c r="GI264" s="1"/>
      <c r="GJ264" s="1"/>
      <c r="GK264" s="1"/>
      <c r="GL264" s="1"/>
      <c r="GM264" s="1"/>
      <c r="GN264" s="1"/>
      <c r="GO264" s="1"/>
      <c r="GP264" s="1"/>
      <c r="GQ264" s="1"/>
      <c r="GR264" s="1"/>
      <c r="GS264" s="1"/>
      <c r="GT264" s="1"/>
      <c r="GU264" s="1"/>
      <c r="GV264" s="1"/>
      <c r="GW264" s="1"/>
      <c r="GX264" s="1"/>
      <c r="GY264" s="1"/>
      <c r="GZ264" s="1"/>
      <c r="HA264" s="1"/>
    </row>
    <row r="265" spans="4:209"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  <c r="FJ265" s="1"/>
      <c r="FK265" s="1"/>
      <c r="FL265" s="1"/>
      <c r="FM265" s="1"/>
      <c r="FN265" s="1"/>
      <c r="FO265" s="1"/>
      <c r="FP265" s="1"/>
      <c r="FQ265" s="1"/>
      <c r="FR265" s="1"/>
      <c r="FS265" s="1"/>
      <c r="FT265" s="1"/>
      <c r="FU265" s="1"/>
      <c r="FV265" s="1"/>
      <c r="FW265" s="1"/>
      <c r="FX265" s="1"/>
      <c r="FY265" s="1"/>
      <c r="FZ265" s="1"/>
      <c r="GA265" s="1"/>
      <c r="GB265" s="1"/>
      <c r="GC265" s="1"/>
      <c r="GD265" s="1"/>
      <c r="GE265" s="1"/>
      <c r="GF265" s="1"/>
      <c r="GG265" s="1"/>
      <c r="GH265" s="1"/>
      <c r="GI265" s="1"/>
      <c r="GJ265" s="1"/>
      <c r="GK265" s="1"/>
      <c r="GL265" s="1"/>
      <c r="GM265" s="1"/>
      <c r="GN265" s="1"/>
      <c r="GO265" s="1"/>
      <c r="GP265" s="1"/>
      <c r="GQ265" s="1"/>
      <c r="GR265" s="1"/>
      <c r="GS265" s="1"/>
      <c r="GT265" s="1"/>
      <c r="GU265" s="1"/>
      <c r="GV265" s="1"/>
      <c r="GW265" s="1"/>
      <c r="GX265" s="1"/>
      <c r="GY265" s="1"/>
      <c r="GZ265" s="1"/>
      <c r="HA265" s="1"/>
    </row>
    <row r="266" spans="4:209"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  <c r="FG266" s="1"/>
      <c r="FH266" s="1"/>
      <c r="FI266" s="1"/>
      <c r="FJ266" s="1"/>
      <c r="FK266" s="1"/>
      <c r="FL266" s="1"/>
      <c r="FM266" s="1"/>
      <c r="FN266" s="1"/>
      <c r="FO266" s="1"/>
      <c r="FP266" s="1"/>
      <c r="FQ266" s="1"/>
      <c r="FR266" s="1"/>
      <c r="FS266" s="1"/>
      <c r="FT266" s="1"/>
      <c r="FU266" s="1"/>
      <c r="FV266" s="1"/>
      <c r="FW266" s="1"/>
      <c r="FX266" s="1"/>
      <c r="FY266" s="1"/>
      <c r="FZ266" s="1"/>
      <c r="GA266" s="1"/>
      <c r="GB266" s="1"/>
      <c r="GC266" s="1"/>
      <c r="GD266" s="1"/>
      <c r="GE266" s="1"/>
      <c r="GF266" s="1"/>
      <c r="GG266" s="1"/>
      <c r="GH266" s="1"/>
      <c r="GI266" s="1"/>
      <c r="GJ266" s="1"/>
      <c r="GK266" s="1"/>
      <c r="GL266" s="1"/>
      <c r="GM266" s="1"/>
      <c r="GN266" s="1"/>
      <c r="GO266" s="1"/>
      <c r="GP266" s="1"/>
      <c r="GQ266" s="1"/>
      <c r="GR266" s="1"/>
      <c r="GS266" s="1"/>
      <c r="GT266" s="1"/>
      <c r="GU266" s="1"/>
      <c r="GV266" s="1"/>
      <c r="GW266" s="1"/>
      <c r="GX266" s="1"/>
      <c r="GY266" s="1"/>
      <c r="GZ266" s="1"/>
      <c r="HA266" s="1"/>
    </row>
    <row r="267" spans="4:209"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  <c r="FJ267" s="1"/>
      <c r="FK267" s="1"/>
      <c r="FL267" s="1"/>
      <c r="FM267" s="1"/>
      <c r="FN267" s="1"/>
      <c r="FO267" s="1"/>
      <c r="FP267" s="1"/>
      <c r="FQ267" s="1"/>
      <c r="FR267" s="1"/>
      <c r="FS267" s="1"/>
      <c r="FT267" s="1"/>
      <c r="FU267" s="1"/>
      <c r="FV267" s="1"/>
      <c r="FW267" s="1"/>
      <c r="FX267" s="1"/>
      <c r="FY267" s="1"/>
      <c r="FZ267" s="1"/>
      <c r="GA267" s="1"/>
      <c r="GB267" s="1"/>
      <c r="GC267" s="1"/>
      <c r="GD267" s="1"/>
      <c r="GE267" s="1"/>
      <c r="GF267" s="1"/>
      <c r="GG267" s="1"/>
      <c r="GH267" s="1"/>
      <c r="GI267" s="1"/>
      <c r="GJ267" s="1"/>
      <c r="GK267" s="1"/>
      <c r="GL267" s="1"/>
      <c r="GM267" s="1"/>
      <c r="GN267" s="1"/>
      <c r="GO267" s="1"/>
      <c r="GP267" s="1"/>
      <c r="GQ267" s="1"/>
      <c r="GR267" s="1"/>
      <c r="GS267" s="1"/>
      <c r="GT267" s="1"/>
      <c r="GU267" s="1"/>
      <c r="GV267" s="1"/>
      <c r="GW267" s="1"/>
      <c r="GX267" s="1"/>
      <c r="GY267" s="1"/>
      <c r="GZ267" s="1"/>
      <c r="HA267" s="1"/>
    </row>
    <row r="268" spans="4:209"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  <c r="FV268" s="1"/>
      <c r="FW268" s="1"/>
      <c r="FX268" s="1"/>
      <c r="FY268" s="1"/>
      <c r="FZ268" s="1"/>
      <c r="GA268" s="1"/>
      <c r="GB268" s="1"/>
      <c r="GC268" s="1"/>
      <c r="GD268" s="1"/>
      <c r="GE268" s="1"/>
      <c r="GF268" s="1"/>
      <c r="GG268" s="1"/>
      <c r="GH268" s="1"/>
      <c r="GI268" s="1"/>
      <c r="GJ268" s="1"/>
      <c r="GK268" s="1"/>
      <c r="GL268" s="1"/>
      <c r="GM268" s="1"/>
      <c r="GN268" s="1"/>
      <c r="GO268" s="1"/>
      <c r="GP268" s="1"/>
      <c r="GQ268" s="1"/>
      <c r="GR268" s="1"/>
      <c r="GS268" s="1"/>
      <c r="GT268" s="1"/>
      <c r="GU268" s="1"/>
      <c r="GV268" s="1"/>
      <c r="GW268" s="1"/>
      <c r="GX268" s="1"/>
      <c r="GY268" s="1"/>
      <c r="GZ268" s="1"/>
      <c r="HA268" s="1"/>
    </row>
    <row r="269" spans="4:209"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  <c r="FJ269" s="1"/>
      <c r="FK269" s="1"/>
      <c r="FL269" s="1"/>
      <c r="FM269" s="1"/>
      <c r="FN269" s="1"/>
      <c r="FO269" s="1"/>
      <c r="FP269" s="1"/>
      <c r="FQ269" s="1"/>
      <c r="FR269" s="1"/>
      <c r="FS269" s="1"/>
      <c r="FT269" s="1"/>
      <c r="FU269" s="1"/>
      <c r="FV269" s="1"/>
      <c r="FW269" s="1"/>
      <c r="FX269" s="1"/>
      <c r="FY269" s="1"/>
      <c r="FZ269" s="1"/>
      <c r="GA269" s="1"/>
      <c r="GB269" s="1"/>
      <c r="GC269" s="1"/>
      <c r="GD269" s="1"/>
      <c r="GE269" s="1"/>
      <c r="GF269" s="1"/>
      <c r="GG269" s="1"/>
      <c r="GH269" s="1"/>
      <c r="GI269" s="1"/>
      <c r="GJ269" s="1"/>
      <c r="GK269" s="1"/>
      <c r="GL269" s="1"/>
      <c r="GM269" s="1"/>
      <c r="GN269" s="1"/>
      <c r="GO269" s="1"/>
      <c r="GP269" s="1"/>
      <c r="GQ269" s="1"/>
      <c r="GR269" s="1"/>
      <c r="GS269" s="1"/>
      <c r="GT269" s="1"/>
      <c r="GU269" s="1"/>
      <c r="GV269" s="1"/>
      <c r="GW269" s="1"/>
      <c r="GX269" s="1"/>
      <c r="GY269" s="1"/>
      <c r="GZ269" s="1"/>
      <c r="HA269" s="1"/>
    </row>
    <row r="270" spans="4:209"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  <c r="FG270" s="1"/>
      <c r="FH270" s="1"/>
      <c r="FI270" s="1"/>
      <c r="FJ270" s="1"/>
      <c r="FK270" s="1"/>
      <c r="FL270" s="1"/>
      <c r="FM270" s="1"/>
      <c r="FN270" s="1"/>
      <c r="FO270" s="1"/>
      <c r="FP270" s="1"/>
      <c r="FQ270" s="1"/>
      <c r="FR270" s="1"/>
      <c r="FS270" s="1"/>
      <c r="FT270" s="1"/>
      <c r="FU270" s="1"/>
      <c r="FV270" s="1"/>
      <c r="FW270" s="1"/>
      <c r="FX270" s="1"/>
      <c r="FY270" s="1"/>
      <c r="FZ270" s="1"/>
      <c r="GA270" s="1"/>
      <c r="GB270" s="1"/>
      <c r="GC270" s="1"/>
      <c r="GD270" s="1"/>
      <c r="GE270" s="1"/>
      <c r="GF270" s="1"/>
      <c r="GG270" s="1"/>
      <c r="GH270" s="1"/>
      <c r="GI270" s="1"/>
      <c r="GJ270" s="1"/>
      <c r="GK270" s="1"/>
      <c r="GL270" s="1"/>
      <c r="GM270" s="1"/>
      <c r="GN270" s="1"/>
      <c r="GO270" s="1"/>
      <c r="GP270" s="1"/>
      <c r="GQ270" s="1"/>
      <c r="GR270" s="1"/>
      <c r="GS270" s="1"/>
      <c r="GT270" s="1"/>
      <c r="GU270" s="1"/>
      <c r="GV270" s="1"/>
      <c r="GW270" s="1"/>
      <c r="GX270" s="1"/>
      <c r="GY270" s="1"/>
      <c r="GZ270" s="1"/>
      <c r="HA270" s="1"/>
    </row>
    <row r="271" spans="4:209"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  <c r="FJ271" s="1"/>
      <c r="FK271" s="1"/>
      <c r="FL271" s="1"/>
      <c r="FM271" s="1"/>
      <c r="FN271" s="1"/>
      <c r="FO271" s="1"/>
      <c r="FP271" s="1"/>
      <c r="FQ271" s="1"/>
      <c r="FR271" s="1"/>
      <c r="FS271" s="1"/>
      <c r="FT271" s="1"/>
      <c r="FU271" s="1"/>
      <c r="FV271" s="1"/>
      <c r="FW271" s="1"/>
      <c r="FX271" s="1"/>
      <c r="FY271" s="1"/>
      <c r="FZ271" s="1"/>
      <c r="GA271" s="1"/>
      <c r="GB271" s="1"/>
      <c r="GC271" s="1"/>
      <c r="GD271" s="1"/>
      <c r="GE271" s="1"/>
      <c r="GF271" s="1"/>
      <c r="GG271" s="1"/>
      <c r="GH271" s="1"/>
      <c r="GI271" s="1"/>
      <c r="GJ271" s="1"/>
      <c r="GK271" s="1"/>
      <c r="GL271" s="1"/>
      <c r="GM271" s="1"/>
      <c r="GN271" s="1"/>
      <c r="GO271" s="1"/>
      <c r="GP271" s="1"/>
      <c r="GQ271" s="1"/>
      <c r="GR271" s="1"/>
      <c r="GS271" s="1"/>
      <c r="GT271" s="1"/>
      <c r="GU271" s="1"/>
      <c r="GV271" s="1"/>
      <c r="GW271" s="1"/>
      <c r="GX271" s="1"/>
      <c r="GY271" s="1"/>
      <c r="GZ271" s="1"/>
      <c r="HA271" s="1"/>
    </row>
    <row r="272" spans="4:209"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  <c r="FJ272" s="1"/>
      <c r="FK272" s="1"/>
      <c r="FL272" s="1"/>
      <c r="FM272" s="1"/>
      <c r="FN272" s="1"/>
      <c r="FO272" s="1"/>
      <c r="FP272" s="1"/>
      <c r="FQ272" s="1"/>
      <c r="FR272" s="1"/>
      <c r="FS272" s="1"/>
      <c r="FT272" s="1"/>
      <c r="FU272" s="1"/>
      <c r="FV272" s="1"/>
      <c r="FW272" s="1"/>
      <c r="FX272" s="1"/>
      <c r="FY272" s="1"/>
      <c r="FZ272" s="1"/>
      <c r="GA272" s="1"/>
      <c r="GB272" s="1"/>
      <c r="GC272" s="1"/>
      <c r="GD272" s="1"/>
      <c r="GE272" s="1"/>
      <c r="GF272" s="1"/>
      <c r="GG272" s="1"/>
      <c r="GH272" s="1"/>
      <c r="GI272" s="1"/>
      <c r="GJ272" s="1"/>
      <c r="GK272" s="1"/>
      <c r="GL272" s="1"/>
      <c r="GM272" s="1"/>
      <c r="GN272" s="1"/>
      <c r="GO272" s="1"/>
      <c r="GP272" s="1"/>
      <c r="GQ272" s="1"/>
      <c r="GR272" s="1"/>
      <c r="GS272" s="1"/>
      <c r="GT272" s="1"/>
      <c r="GU272" s="1"/>
      <c r="GV272" s="1"/>
      <c r="GW272" s="1"/>
      <c r="GX272" s="1"/>
      <c r="GY272" s="1"/>
      <c r="GZ272" s="1"/>
      <c r="HA272" s="1"/>
    </row>
    <row r="273" spans="4:209"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  <c r="FJ273" s="1"/>
      <c r="FK273" s="1"/>
      <c r="FL273" s="1"/>
      <c r="FM273" s="1"/>
      <c r="FN273" s="1"/>
      <c r="FO273" s="1"/>
      <c r="FP273" s="1"/>
      <c r="FQ273" s="1"/>
      <c r="FR273" s="1"/>
      <c r="FS273" s="1"/>
      <c r="FT273" s="1"/>
      <c r="FU273" s="1"/>
      <c r="FV273" s="1"/>
      <c r="FW273" s="1"/>
      <c r="FX273" s="1"/>
      <c r="FY273" s="1"/>
      <c r="FZ273" s="1"/>
      <c r="GA273" s="1"/>
      <c r="GB273" s="1"/>
      <c r="GC273" s="1"/>
      <c r="GD273" s="1"/>
      <c r="GE273" s="1"/>
      <c r="GF273" s="1"/>
      <c r="GG273" s="1"/>
      <c r="GH273" s="1"/>
      <c r="GI273" s="1"/>
      <c r="GJ273" s="1"/>
      <c r="GK273" s="1"/>
      <c r="GL273" s="1"/>
      <c r="GM273" s="1"/>
      <c r="GN273" s="1"/>
      <c r="GO273" s="1"/>
      <c r="GP273" s="1"/>
      <c r="GQ273" s="1"/>
      <c r="GR273" s="1"/>
      <c r="GS273" s="1"/>
      <c r="GT273" s="1"/>
      <c r="GU273" s="1"/>
      <c r="GV273" s="1"/>
      <c r="GW273" s="1"/>
      <c r="GX273" s="1"/>
      <c r="GY273" s="1"/>
      <c r="GZ273" s="1"/>
      <c r="HA273" s="1"/>
    </row>
  </sheetData>
  <mergeCells count="11">
    <mergeCell ref="BD45:BE45"/>
    <mergeCell ref="DH45:DI45"/>
    <mergeCell ref="B45:C45"/>
    <mergeCell ref="FV45:FW45"/>
    <mergeCell ref="FX45:FY45"/>
    <mergeCell ref="DJ45:DK45"/>
    <mergeCell ref="N45:O45"/>
    <mergeCell ref="P45:Q45"/>
    <mergeCell ref="AA45:AB45"/>
    <mergeCell ref="AC45:AD45"/>
    <mergeCell ref="BB45:BC45"/>
  </mergeCells>
  <phoneticPr fontId="1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DC249"/>
  <sheetViews>
    <sheetView workbookViewId="0"/>
  </sheetViews>
  <sheetFormatPr baseColWidth="10" defaultColWidth="8.83203125" defaultRowHeight="14" x14ac:dyDescent="0"/>
  <cols>
    <col min="1" max="1" width="9.5" bestFit="1" customWidth="1"/>
    <col min="2" max="2" width="9" bestFit="1" customWidth="1"/>
    <col min="3" max="3" width="43.33203125" bestFit="1" customWidth="1"/>
    <col min="4" max="4" width="9" bestFit="1" customWidth="1"/>
    <col min="5" max="5" width="43.33203125" bestFit="1" customWidth="1"/>
    <col min="6" max="8" width="8.1640625" customWidth="1"/>
    <col min="10" max="10" width="9.5" bestFit="1" customWidth="1"/>
    <col min="11" max="11" width="9.6640625" bestFit="1" customWidth="1"/>
    <col min="12" max="12" width="47" bestFit="1" customWidth="1"/>
    <col min="13" max="13" width="9.6640625" bestFit="1" customWidth="1"/>
    <col min="14" max="14" width="47" bestFit="1" customWidth="1"/>
    <col min="15" max="40" width="8.1640625" customWidth="1"/>
    <col min="42" max="42" width="9.5" bestFit="1" customWidth="1"/>
    <col min="43" max="43" width="9.6640625" bestFit="1" customWidth="1"/>
    <col min="44" max="44" width="47" bestFit="1" customWidth="1"/>
    <col min="45" max="45" width="9.6640625" bestFit="1" customWidth="1"/>
    <col min="46" max="46" width="47" bestFit="1" customWidth="1"/>
    <col min="47" max="61" width="8.1640625" customWidth="1"/>
  </cols>
  <sheetData>
    <row r="1" spans="1:87" ht="16">
      <c r="A1" s="133" t="s">
        <v>148</v>
      </c>
    </row>
    <row r="2" spans="1:87">
      <c r="A2" s="132" t="s">
        <v>149</v>
      </c>
    </row>
    <row r="3" spans="1:87">
      <c r="A3" s="134" t="s">
        <v>150</v>
      </c>
    </row>
    <row r="4" spans="1:87">
      <c r="A4" s="35" t="s">
        <v>37</v>
      </c>
      <c r="B4" s="35" t="s">
        <v>37</v>
      </c>
      <c r="C4" s="35" t="s">
        <v>36</v>
      </c>
      <c r="D4" s="35" t="s">
        <v>36</v>
      </c>
      <c r="E4" s="35" t="s">
        <v>36</v>
      </c>
      <c r="F4" s="35" t="s">
        <v>36</v>
      </c>
      <c r="G4" s="35" t="s">
        <v>36</v>
      </c>
      <c r="H4" s="35" t="s">
        <v>36</v>
      </c>
      <c r="I4" s="27"/>
      <c r="J4" s="35" t="s">
        <v>39</v>
      </c>
      <c r="K4" s="35" t="s">
        <v>39</v>
      </c>
      <c r="L4" s="35" t="s">
        <v>39</v>
      </c>
      <c r="M4" s="35" t="s">
        <v>38</v>
      </c>
      <c r="N4" s="35" t="s">
        <v>38</v>
      </c>
      <c r="O4" s="35" t="s">
        <v>38</v>
      </c>
      <c r="P4" s="35" t="s">
        <v>38</v>
      </c>
      <c r="Q4" s="35" t="s">
        <v>38</v>
      </c>
      <c r="R4" s="35" t="s">
        <v>38</v>
      </c>
      <c r="S4" s="35" t="s">
        <v>38</v>
      </c>
      <c r="T4" s="35" t="s">
        <v>38</v>
      </c>
      <c r="U4" s="35" t="s">
        <v>38</v>
      </c>
      <c r="V4" s="35" t="s">
        <v>38</v>
      </c>
      <c r="W4" s="35" t="s">
        <v>38</v>
      </c>
      <c r="X4" s="35" t="s">
        <v>38</v>
      </c>
      <c r="Y4" s="35" t="s">
        <v>38</v>
      </c>
      <c r="Z4" s="35" t="s">
        <v>38</v>
      </c>
      <c r="AA4" s="35" t="s">
        <v>38</v>
      </c>
      <c r="AB4" s="35" t="s">
        <v>38</v>
      </c>
      <c r="AC4" s="35" t="s">
        <v>38</v>
      </c>
      <c r="AD4" s="35" t="s">
        <v>38</v>
      </c>
      <c r="AE4" s="35" t="s">
        <v>38</v>
      </c>
      <c r="AF4" s="35" t="s">
        <v>38</v>
      </c>
      <c r="AG4" s="35" t="s">
        <v>38</v>
      </c>
      <c r="AH4" s="35" t="s">
        <v>38</v>
      </c>
      <c r="AI4" s="35" t="s">
        <v>38</v>
      </c>
      <c r="AJ4" s="35" t="s">
        <v>38</v>
      </c>
      <c r="AK4" s="35" t="s">
        <v>38</v>
      </c>
      <c r="AL4" s="35" t="s">
        <v>38</v>
      </c>
      <c r="AM4" s="35" t="s">
        <v>38</v>
      </c>
      <c r="AN4" s="35" t="s">
        <v>38</v>
      </c>
      <c r="AO4" s="28"/>
      <c r="AP4" s="35" t="s">
        <v>41</v>
      </c>
      <c r="AQ4" s="35" t="s">
        <v>41</v>
      </c>
      <c r="AR4" s="35" t="s">
        <v>40</v>
      </c>
      <c r="AS4" s="35" t="s">
        <v>40</v>
      </c>
      <c r="AT4" s="35" t="s">
        <v>40</v>
      </c>
      <c r="AU4" s="35" t="s">
        <v>40</v>
      </c>
      <c r="AV4" s="35" t="s">
        <v>40</v>
      </c>
      <c r="AW4" s="35" t="s">
        <v>40</v>
      </c>
      <c r="AX4" s="35" t="s">
        <v>40</v>
      </c>
      <c r="AY4" s="35" t="s">
        <v>40</v>
      </c>
      <c r="AZ4" s="35" t="s">
        <v>40</v>
      </c>
      <c r="BA4" s="35" t="s">
        <v>40</v>
      </c>
      <c r="BB4" s="35" t="s">
        <v>40</v>
      </c>
      <c r="BC4" s="35" t="s">
        <v>40</v>
      </c>
      <c r="BD4" s="35" t="s">
        <v>40</v>
      </c>
      <c r="BE4" s="35" t="s">
        <v>40</v>
      </c>
      <c r="BF4" s="35" t="s">
        <v>40</v>
      </c>
      <c r="BG4" s="35" t="s">
        <v>40</v>
      </c>
      <c r="BH4" s="35" t="s">
        <v>40</v>
      </c>
      <c r="BI4" s="35" t="s">
        <v>40</v>
      </c>
      <c r="BJ4" s="27"/>
      <c r="BK4" s="42" t="s">
        <v>43</v>
      </c>
      <c r="BL4" s="42" t="s">
        <v>43</v>
      </c>
      <c r="BM4" s="42" t="s">
        <v>42</v>
      </c>
      <c r="BN4" s="42" t="s">
        <v>42</v>
      </c>
      <c r="BO4" s="42" t="s">
        <v>42</v>
      </c>
      <c r="BP4" s="42" t="s">
        <v>42</v>
      </c>
      <c r="BQ4" s="42" t="s">
        <v>42</v>
      </c>
      <c r="BR4" s="42" t="s">
        <v>42</v>
      </c>
      <c r="BS4" s="42" t="s">
        <v>42</v>
      </c>
      <c r="BT4" s="42" t="s">
        <v>42</v>
      </c>
      <c r="BU4" s="42" t="s">
        <v>42</v>
      </c>
      <c r="BV4" s="42" t="s">
        <v>42</v>
      </c>
      <c r="BW4" s="42" t="s">
        <v>42</v>
      </c>
      <c r="BX4" s="42" t="s">
        <v>42</v>
      </c>
      <c r="BY4" s="42" t="s">
        <v>42</v>
      </c>
      <c r="BZ4" s="42" t="s">
        <v>42</v>
      </c>
      <c r="CA4" s="42" t="s">
        <v>42</v>
      </c>
      <c r="CB4" s="42" t="s">
        <v>42</v>
      </c>
      <c r="CD4" s="3"/>
    </row>
    <row r="5" spans="1:87">
      <c r="A5" s="29" t="s">
        <v>17</v>
      </c>
      <c r="B5" s="39">
        <v>10.8</v>
      </c>
      <c r="C5" s="39">
        <v>117.8</v>
      </c>
      <c r="D5" s="39">
        <v>212.80526301210898</v>
      </c>
      <c r="E5" s="39">
        <v>335.80526301210898</v>
      </c>
      <c r="F5" s="39">
        <v>441.80526301210898</v>
      </c>
      <c r="G5" s="39">
        <v>551.80980837274399</v>
      </c>
      <c r="H5" s="39">
        <v>659.80980837274399</v>
      </c>
      <c r="I5" s="27"/>
      <c r="J5" s="29" t="s">
        <v>17</v>
      </c>
      <c r="K5" s="38">
        <v>8.33</v>
      </c>
      <c r="L5" s="38">
        <v>45.773290000000003</v>
      </c>
      <c r="M5" s="38">
        <v>82.975441000000004</v>
      </c>
      <c r="N5" s="38">
        <v>120.988597</v>
      </c>
      <c r="O5" s="38">
        <v>157.04410899999999</v>
      </c>
      <c r="P5" s="38">
        <v>222.557467</v>
      </c>
      <c r="Q5" s="38">
        <v>251.017966</v>
      </c>
      <c r="R5" s="38">
        <v>287.41851500000001</v>
      </c>
      <c r="S5" s="38">
        <v>326.25149099999999</v>
      </c>
      <c r="T5" s="38">
        <v>364.26464600000003</v>
      </c>
      <c r="U5" s="38">
        <v>401.46679699999999</v>
      </c>
      <c r="V5" s="38">
        <v>438.35852999999997</v>
      </c>
      <c r="W5" s="38">
        <v>485.99255199999999</v>
      </c>
      <c r="X5" s="38">
        <v>522.35186999999996</v>
      </c>
      <c r="Y5" s="38">
        <v>557.46596899999997</v>
      </c>
      <c r="Z5" s="38">
        <v>595.26808600000004</v>
      </c>
      <c r="AA5" s="38">
        <v>630.87707399999999</v>
      </c>
      <c r="AB5" s="38">
        <v>668.89022899999998</v>
      </c>
      <c r="AC5" s="38">
        <v>701.58579399999996</v>
      </c>
      <c r="AD5" s="38">
        <v>740.18631300000004</v>
      </c>
      <c r="AE5" s="38">
        <v>781.86364500000002</v>
      </c>
      <c r="AF5" s="38">
        <v>824.94496300000003</v>
      </c>
      <c r="AG5" s="38">
        <v>862.14711399999999</v>
      </c>
      <c r="AH5" s="38">
        <v>900.16026899999997</v>
      </c>
      <c r="AI5" s="38">
        <v>937.36242000000004</v>
      </c>
      <c r="AJ5" s="38">
        <v>957.61087599999996</v>
      </c>
      <c r="AK5" s="38">
        <v>1028.8288520000001</v>
      </c>
      <c r="AL5" s="38">
        <v>1066.842007</v>
      </c>
      <c r="AM5" s="38">
        <v>1093.014512</v>
      </c>
      <c r="AN5" s="38">
        <v>1146.92184</v>
      </c>
      <c r="AO5" s="28"/>
      <c r="AP5" s="29" t="s">
        <v>17</v>
      </c>
      <c r="AQ5" s="38">
        <v>22.22</v>
      </c>
      <c r="AR5" s="38">
        <v>55.596639000000003</v>
      </c>
      <c r="AS5" s="38">
        <v>89.801901000000001</v>
      </c>
      <c r="AT5" s="38">
        <v>128.389464</v>
      </c>
      <c r="AU5" s="38">
        <v>190.78337400000001</v>
      </c>
      <c r="AV5" s="38">
        <v>195.78337400000001</v>
      </c>
      <c r="AW5" s="38">
        <v>229.32439400000001</v>
      </c>
      <c r="AX5" s="38">
        <v>262.86541299999999</v>
      </c>
      <c r="AY5" s="38">
        <v>304.01149500000002</v>
      </c>
      <c r="AZ5" s="38">
        <v>318.57171399999999</v>
      </c>
      <c r="BA5" s="38">
        <v>408.57171399999999</v>
      </c>
      <c r="BB5" s="38">
        <v>416.63397200000003</v>
      </c>
      <c r="BC5" s="38">
        <v>436.882429</v>
      </c>
      <c r="BD5" s="38">
        <v>470.01851199999999</v>
      </c>
      <c r="BE5" s="38">
        <v>503.75276700000001</v>
      </c>
      <c r="BF5" s="38">
        <v>534.34688400000005</v>
      </c>
      <c r="BG5" s="38">
        <v>575.83182199999999</v>
      </c>
      <c r="BH5" s="38">
        <v>605.44600700000001</v>
      </c>
      <c r="BI5" s="38">
        <v>638.82264599999996</v>
      </c>
      <c r="BJ5" s="27"/>
      <c r="BK5" s="29" t="s">
        <v>17</v>
      </c>
      <c r="BL5" s="39">
        <v>5.9</v>
      </c>
      <c r="BM5" s="39">
        <v>26.123748416156687</v>
      </c>
      <c r="BN5" s="39">
        <v>45.359132477828027</v>
      </c>
      <c r="BO5" s="39">
        <v>64.594516539499367</v>
      </c>
      <c r="BP5" s="39">
        <v>90.613740202014739</v>
      </c>
      <c r="BQ5" s="39">
        <v>103.26285084268825</v>
      </c>
      <c r="BR5" s="39">
        <v>122.49823490435959</v>
      </c>
      <c r="BS5" s="39">
        <v>142.42309374953086</v>
      </c>
      <c r="BT5" s="39">
        <v>172.83690640102196</v>
      </c>
      <c r="BU5" s="39">
        <v>202.04307013404244</v>
      </c>
      <c r="BV5" s="39">
        <v>215.38473419816876</v>
      </c>
      <c r="BW5" s="39">
        <v>227.75405107502175</v>
      </c>
      <c r="BX5" s="39">
        <v>250.84084383625213</v>
      </c>
      <c r="BY5" s="39">
        <v>273.92763659748255</v>
      </c>
      <c r="BZ5" s="39">
        <v>293.16302065915391</v>
      </c>
      <c r="CA5" s="39">
        <v>303.21289628027478</v>
      </c>
      <c r="CB5" s="39">
        <v>332.07463565959841</v>
      </c>
    </row>
    <row r="6" spans="1:87" ht="18">
      <c r="A6" s="15" t="s">
        <v>20</v>
      </c>
      <c r="B6" s="40">
        <v>44.91</v>
      </c>
      <c r="C6" s="40">
        <v>45.31</v>
      </c>
      <c r="D6" s="40">
        <v>45.331000000000003</v>
      </c>
      <c r="E6" s="40">
        <v>45.418999999999997</v>
      </c>
      <c r="F6" s="40">
        <v>45.188000000000002</v>
      </c>
      <c r="G6" s="40">
        <v>45.057000000000002</v>
      </c>
      <c r="H6" s="40">
        <v>44.732999999999997</v>
      </c>
      <c r="I6" s="31"/>
      <c r="J6" s="15" t="s">
        <v>20</v>
      </c>
      <c r="K6" s="40">
        <v>44.924999999999997</v>
      </c>
      <c r="L6" s="40">
        <v>44.893000000000001</v>
      </c>
      <c r="M6" s="40">
        <v>45.12</v>
      </c>
      <c r="N6" s="40">
        <v>45.110999999999997</v>
      </c>
      <c r="O6" s="40">
        <v>44.975000000000001</v>
      </c>
      <c r="P6" s="40">
        <v>44.738</v>
      </c>
      <c r="Q6" s="40">
        <v>44.295000000000002</v>
      </c>
      <c r="R6" s="40">
        <v>45.146999999999998</v>
      </c>
      <c r="S6" s="40">
        <v>45.439</v>
      </c>
      <c r="T6" s="40">
        <v>45.564999999999998</v>
      </c>
      <c r="U6" s="40">
        <v>45.113</v>
      </c>
      <c r="V6" s="40">
        <v>45.052999999999997</v>
      </c>
      <c r="W6" s="40">
        <v>45.457000000000001</v>
      </c>
      <c r="X6" s="40">
        <v>42.673000000000002</v>
      </c>
      <c r="Y6" s="40">
        <v>44.981000000000002</v>
      </c>
      <c r="Z6" s="40">
        <v>45.133000000000003</v>
      </c>
      <c r="AA6" s="40">
        <v>44.953000000000003</v>
      </c>
      <c r="AB6" s="40">
        <v>44.965000000000003</v>
      </c>
      <c r="AC6" s="40">
        <v>45.540999999999997</v>
      </c>
      <c r="AD6" s="40">
        <v>45.158000000000001</v>
      </c>
      <c r="AE6" s="40">
        <v>45.473999999999997</v>
      </c>
      <c r="AF6" s="40">
        <v>45.7</v>
      </c>
      <c r="AG6" s="40">
        <v>45.860999999999997</v>
      </c>
      <c r="AH6" s="40">
        <v>45.680999999999997</v>
      </c>
      <c r="AI6" s="40">
        <v>46.137</v>
      </c>
      <c r="AJ6" s="40">
        <v>46.787999999999997</v>
      </c>
      <c r="AK6" s="40">
        <v>45.859000000000002</v>
      </c>
      <c r="AL6" s="40">
        <v>45.972999999999999</v>
      </c>
      <c r="AM6" s="40">
        <v>45.406999999999996</v>
      </c>
      <c r="AN6" s="40">
        <v>45.271000000000001</v>
      </c>
      <c r="AO6" s="28"/>
      <c r="AP6" s="15" t="s">
        <v>20</v>
      </c>
      <c r="AQ6" s="40">
        <v>45.88</v>
      </c>
      <c r="AR6" s="40">
        <v>46.44</v>
      </c>
      <c r="AS6" s="40">
        <v>46.851999999999997</v>
      </c>
      <c r="AT6" s="40">
        <v>46.746000000000002</v>
      </c>
      <c r="AU6" s="40">
        <v>46.036999999999999</v>
      </c>
      <c r="AV6" s="40">
        <v>46.716000000000001</v>
      </c>
      <c r="AW6" s="40">
        <v>46.716999999999999</v>
      </c>
      <c r="AX6" s="40">
        <v>46.875</v>
      </c>
      <c r="AY6" s="40">
        <v>46.444000000000003</v>
      </c>
      <c r="AZ6" s="40">
        <v>46.75</v>
      </c>
      <c r="BA6" s="40">
        <v>47.02</v>
      </c>
      <c r="BB6" s="40">
        <v>47.091999999999999</v>
      </c>
      <c r="BC6" s="40">
        <v>46.923000000000002</v>
      </c>
      <c r="BD6" s="40">
        <v>46.895000000000003</v>
      </c>
      <c r="BE6" s="40">
        <v>46.734999999999999</v>
      </c>
      <c r="BF6" s="40">
        <v>46.744999999999997</v>
      </c>
      <c r="BG6" s="40">
        <v>46.795000000000002</v>
      </c>
      <c r="BH6" s="40">
        <v>46.7</v>
      </c>
      <c r="BI6" s="40">
        <v>46.718000000000004</v>
      </c>
      <c r="BJ6" s="28"/>
      <c r="BK6" s="15" t="s">
        <v>20</v>
      </c>
      <c r="BL6" s="40">
        <v>45.582999999999998</v>
      </c>
      <c r="BM6" s="40">
        <v>45.709000000000003</v>
      </c>
      <c r="BN6" s="40">
        <v>46.146999999999998</v>
      </c>
      <c r="BO6" s="40">
        <v>46.164000000000001</v>
      </c>
      <c r="BP6" s="40">
        <v>46.56</v>
      </c>
      <c r="BQ6" s="40">
        <v>46.625</v>
      </c>
      <c r="BR6" s="40">
        <v>46.67</v>
      </c>
      <c r="BS6" s="40">
        <v>46.284999999999997</v>
      </c>
      <c r="BT6" s="40">
        <v>46.606999999999999</v>
      </c>
      <c r="BU6" s="40">
        <v>46.904000000000003</v>
      </c>
      <c r="BV6" s="40">
        <v>46.654000000000003</v>
      </c>
      <c r="BW6" s="40">
        <v>46.472000000000001</v>
      </c>
      <c r="BX6" s="40">
        <v>46.569000000000003</v>
      </c>
      <c r="BY6" s="40">
        <v>46.469000000000001</v>
      </c>
      <c r="BZ6" s="40">
        <v>46.17</v>
      </c>
      <c r="CA6" s="40">
        <v>46.246000000000002</v>
      </c>
      <c r="CB6" s="40">
        <v>45.682000000000002</v>
      </c>
      <c r="CD6" s="2"/>
      <c r="CE6" s="2"/>
      <c r="CF6" s="2"/>
      <c r="CG6" s="2"/>
      <c r="CH6" s="2"/>
      <c r="CI6" s="2"/>
    </row>
    <row r="7" spans="1:87" ht="18">
      <c r="A7" s="15" t="s">
        <v>21</v>
      </c>
      <c r="B7" s="40">
        <v>14.039</v>
      </c>
      <c r="C7" s="40">
        <v>13.605</v>
      </c>
      <c r="D7" s="40">
        <v>12.782999999999999</v>
      </c>
      <c r="E7" s="40">
        <v>12.879</v>
      </c>
      <c r="F7" s="40">
        <v>12.93</v>
      </c>
      <c r="G7" s="40">
        <v>13.525</v>
      </c>
      <c r="H7" s="40">
        <v>13.725</v>
      </c>
      <c r="I7" s="31"/>
      <c r="J7" s="15" t="s">
        <v>21</v>
      </c>
      <c r="K7" s="40">
        <v>13.582000000000001</v>
      </c>
      <c r="L7" s="40">
        <v>13.815</v>
      </c>
      <c r="M7" s="40">
        <v>13.705</v>
      </c>
      <c r="N7" s="40">
        <v>13.593999999999999</v>
      </c>
      <c r="O7" s="40">
        <v>13.317</v>
      </c>
      <c r="P7" s="40">
        <v>13.222</v>
      </c>
      <c r="Q7" s="40">
        <v>13.269</v>
      </c>
      <c r="R7" s="40">
        <v>13.49</v>
      </c>
      <c r="S7" s="40">
        <v>13.175000000000001</v>
      </c>
      <c r="T7" s="40">
        <v>13.273</v>
      </c>
      <c r="U7" s="40">
        <v>13.946999999999999</v>
      </c>
      <c r="V7" s="40">
        <v>13.916</v>
      </c>
      <c r="W7" s="40">
        <v>12.888999999999999</v>
      </c>
      <c r="X7" s="40">
        <v>14.432</v>
      </c>
      <c r="Y7" s="40">
        <v>13.612</v>
      </c>
      <c r="Z7" s="40">
        <v>13.52</v>
      </c>
      <c r="AA7" s="40">
        <v>13.565</v>
      </c>
      <c r="AB7" s="40">
        <v>13.441000000000001</v>
      </c>
      <c r="AC7" s="40">
        <v>13.169</v>
      </c>
      <c r="AD7" s="40">
        <v>12.851000000000001</v>
      </c>
      <c r="AE7" s="40">
        <v>12.303000000000001</v>
      </c>
      <c r="AF7" s="40">
        <v>12.69</v>
      </c>
      <c r="AG7" s="40">
        <v>12.872999999999999</v>
      </c>
      <c r="AH7" s="40">
        <v>12.779</v>
      </c>
      <c r="AI7" s="40">
        <v>12.548999999999999</v>
      </c>
      <c r="AJ7" s="40">
        <v>12.949</v>
      </c>
      <c r="AK7" s="40">
        <v>12.747</v>
      </c>
      <c r="AL7" s="40">
        <v>12.907</v>
      </c>
      <c r="AM7" s="40">
        <v>12.994999999999999</v>
      </c>
      <c r="AN7" s="40">
        <v>13.571</v>
      </c>
      <c r="AO7" s="28"/>
      <c r="AP7" s="15" t="s">
        <v>21</v>
      </c>
      <c r="AQ7" s="40">
        <v>12.784000000000001</v>
      </c>
      <c r="AR7" s="40">
        <v>12.721</v>
      </c>
      <c r="AS7" s="40">
        <v>12.449</v>
      </c>
      <c r="AT7" s="40">
        <v>12.505000000000001</v>
      </c>
      <c r="AU7" s="40">
        <v>12.231</v>
      </c>
      <c r="AV7" s="40">
        <v>12.282</v>
      </c>
      <c r="AW7" s="40">
        <v>12.188000000000001</v>
      </c>
      <c r="AX7" s="40">
        <v>12.327</v>
      </c>
      <c r="AY7" s="40">
        <v>12.35</v>
      </c>
      <c r="AZ7" s="40">
        <v>12.436</v>
      </c>
      <c r="BA7" s="40">
        <v>12.077999999999999</v>
      </c>
      <c r="BB7" s="40">
        <v>11.987</v>
      </c>
      <c r="BC7" s="40">
        <v>12.092000000000001</v>
      </c>
      <c r="BD7" s="40">
        <v>12.166</v>
      </c>
      <c r="BE7" s="40">
        <v>12.288</v>
      </c>
      <c r="BF7" s="40">
        <v>12.416</v>
      </c>
      <c r="BG7" s="40">
        <v>12.404</v>
      </c>
      <c r="BH7" s="40">
        <v>12.6</v>
      </c>
      <c r="BI7" s="40">
        <v>12.971</v>
      </c>
      <c r="BJ7" s="28"/>
      <c r="BK7" s="15" t="s">
        <v>21</v>
      </c>
      <c r="BL7" s="40">
        <v>14.054</v>
      </c>
      <c r="BM7" s="40">
        <v>13.645</v>
      </c>
      <c r="BN7" s="40">
        <v>13.186999999999999</v>
      </c>
      <c r="BO7" s="40">
        <v>13.321999999999999</v>
      </c>
      <c r="BP7" s="40">
        <v>13.053000000000001</v>
      </c>
      <c r="BQ7" s="40">
        <v>12.923999999999999</v>
      </c>
      <c r="BR7" s="40">
        <v>12.614000000000001</v>
      </c>
      <c r="BS7" s="40">
        <v>12.646000000000001</v>
      </c>
      <c r="BT7" s="40">
        <v>12.616</v>
      </c>
      <c r="BU7" s="40">
        <v>12.84</v>
      </c>
      <c r="BV7" s="40">
        <v>12.84</v>
      </c>
      <c r="BW7" s="40">
        <v>12.768000000000001</v>
      </c>
      <c r="BX7" s="40">
        <v>12.772</v>
      </c>
      <c r="BY7" s="40">
        <v>12.914</v>
      </c>
      <c r="BZ7" s="40">
        <v>13.257</v>
      </c>
      <c r="CA7" s="40">
        <v>13.378</v>
      </c>
      <c r="CB7" s="40">
        <v>13.952999999999999</v>
      </c>
      <c r="CD7" s="2"/>
      <c r="CE7" s="2"/>
      <c r="CF7" s="2"/>
      <c r="CG7" s="2"/>
      <c r="CH7" s="2"/>
      <c r="CI7" s="2"/>
    </row>
    <row r="8" spans="1:87" ht="18">
      <c r="A8" s="15" t="s">
        <v>22</v>
      </c>
      <c r="B8" s="40">
        <v>0.14699999999999999</v>
      </c>
      <c r="C8" s="40">
        <v>0.11799999999999999</v>
      </c>
      <c r="D8" s="40">
        <v>0.13400000000000001</v>
      </c>
      <c r="E8" s="40">
        <v>0.14000000000000001</v>
      </c>
      <c r="F8" s="40">
        <v>0.113</v>
      </c>
      <c r="G8" s="40">
        <v>0.16500000000000001</v>
      </c>
      <c r="H8" s="40">
        <v>0.223</v>
      </c>
      <c r="I8" s="31"/>
      <c r="J8" s="15" t="s">
        <v>22</v>
      </c>
      <c r="K8" s="40">
        <v>0.107</v>
      </c>
      <c r="L8" s="40">
        <v>0.122</v>
      </c>
      <c r="M8" s="40">
        <v>0.124</v>
      </c>
      <c r="N8" s="40">
        <v>0.11899999999999999</v>
      </c>
      <c r="O8" s="40">
        <v>0.13300000000000001</v>
      </c>
      <c r="P8" s="40">
        <v>0.13100000000000001</v>
      </c>
      <c r="Q8" s="40">
        <v>0.11799999999999999</v>
      </c>
      <c r="R8" s="40">
        <v>0.13800000000000001</v>
      </c>
      <c r="S8" s="40">
        <v>0.128</v>
      </c>
      <c r="T8" s="40">
        <v>0.13900000000000001</v>
      </c>
      <c r="U8" s="40">
        <v>0.13100000000000001</v>
      </c>
      <c r="V8" s="40">
        <v>0.124</v>
      </c>
      <c r="W8" s="40">
        <v>0.13100000000000001</v>
      </c>
      <c r="X8" s="40">
        <v>0.108</v>
      </c>
      <c r="Y8" s="40">
        <v>0.13700000000000001</v>
      </c>
      <c r="Z8" s="40">
        <v>0.124</v>
      </c>
      <c r="AA8" s="40">
        <v>9.6000000000000002E-2</v>
      </c>
      <c r="AB8" s="40">
        <v>9.7000000000000003E-2</v>
      </c>
      <c r="AC8" s="40">
        <v>0.112</v>
      </c>
      <c r="AD8" s="40">
        <v>0.12</v>
      </c>
      <c r="AE8" s="40">
        <v>0.115</v>
      </c>
      <c r="AF8" s="40">
        <v>0.129</v>
      </c>
      <c r="AG8" s="40">
        <v>0.13800000000000001</v>
      </c>
      <c r="AH8" s="40">
        <v>0.123</v>
      </c>
      <c r="AI8" s="40">
        <v>0.123</v>
      </c>
      <c r="AJ8" s="40">
        <v>0.11</v>
      </c>
      <c r="AK8" s="40">
        <v>0.14699999999999999</v>
      </c>
      <c r="AL8" s="40">
        <v>0.13500000000000001</v>
      </c>
      <c r="AM8" s="40">
        <v>0.13500000000000001</v>
      </c>
      <c r="AN8" s="40">
        <v>0.13100000000000001</v>
      </c>
      <c r="AO8" s="28"/>
      <c r="AP8" s="15" t="s">
        <v>22</v>
      </c>
      <c r="AQ8" s="40">
        <v>0.16200000000000001</v>
      </c>
      <c r="AR8" s="40">
        <v>0.12</v>
      </c>
      <c r="AS8" s="40">
        <v>0.16600000000000001</v>
      </c>
      <c r="AT8" s="40">
        <v>0.125</v>
      </c>
      <c r="AU8" s="40">
        <v>0.104</v>
      </c>
      <c r="AV8" s="40">
        <v>0.111</v>
      </c>
      <c r="AW8" s="40">
        <v>0.126</v>
      </c>
      <c r="AX8" s="40">
        <v>9.7000000000000003E-2</v>
      </c>
      <c r="AY8" s="40">
        <v>0.14000000000000001</v>
      </c>
      <c r="AZ8" s="40">
        <v>0.109</v>
      </c>
      <c r="BA8" s="40">
        <v>0.10299999999999999</v>
      </c>
      <c r="BB8" s="40">
        <v>0.122</v>
      </c>
      <c r="BC8" s="40">
        <v>0.105</v>
      </c>
      <c r="BD8" s="40">
        <v>0.13</v>
      </c>
      <c r="BE8" s="40">
        <v>0.125</v>
      </c>
      <c r="BF8" s="40">
        <v>0.14399999999999999</v>
      </c>
      <c r="BG8" s="40">
        <v>0.13500000000000001</v>
      </c>
      <c r="BH8" s="40">
        <v>0.151</v>
      </c>
      <c r="BI8" s="40">
        <v>0.186</v>
      </c>
      <c r="BJ8" s="28"/>
      <c r="BK8" s="15" t="s">
        <v>22</v>
      </c>
      <c r="BL8" s="40">
        <v>0.17699999999999999</v>
      </c>
      <c r="BM8" s="40">
        <v>0.161</v>
      </c>
      <c r="BN8" s="40">
        <v>0.16800000000000001</v>
      </c>
      <c r="BO8" s="40">
        <v>0.13200000000000001</v>
      </c>
      <c r="BP8" s="40">
        <v>0.11899999999999999</v>
      </c>
      <c r="BQ8" s="40">
        <v>0.13600000000000001</v>
      </c>
      <c r="BR8" s="40">
        <v>0.123</v>
      </c>
      <c r="BS8" s="40">
        <v>0.128</v>
      </c>
      <c r="BT8" s="40">
        <v>0.128</v>
      </c>
      <c r="BU8" s="40">
        <v>0.14199999999999999</v>
      </c>
      <c r="BV8" s="40">
        <v>0.11899999999999999</v>
      </c>
      <c r="BW8" s="40">
        <v>0.13100000000000001</v>
      </c>
      <c r="BX8" s="40">
        <v>0.123</v>
      </c>
      <c r="BY8" s="40">
        <v>0.122</v>
      </c>
      <c r="BZ8" s="40">
        <v>0.14799999999999999</v>
      </c>
      <c r="CA8" s="40">
        <v>0.13400000000000001</v>
      </c>
      <c r="CB8" s="40">
        <v>0.158</v>
      </c>
      <c r="CD8" s="2"/>
      <c r="CE8" s="2"/>
      <c r="CF8" s="4"/>
      <c r="CG8" s="2"/>
      <c r="CH8" s="4"/>
      <c r="CI8" s="2"/>
    </row>
    <row r="9" spans="1:87" ht="18">
      <c r="A9" s="15" t="s">
        <v>23</v>
      </c>
      <c r="B9" s="40">
        <v>2.13</v>
      </c>
      <c r="C9" s="40">
        <v>1.897</v>
      </c>
      <c r="D9" s="40">
        <v>2.0219999999999998</v>
      </c>
      <c r="E9" s="40">
        <v>2.008</v>
      </c>
      <c r="F9" s="40">
        <v>2.12</v>
      </c>
      <c r="G9" s="40">
        <v>2.02</v>
      </c>
      <c r="H9" s="40">
        <v>2.0409999999999999</v>
      </c>
      <c r="I9" s="31"/>
      <c r="J9" s="15" t="s">
        <v>23</v>
      </c>
      <c r="K9" s="40">
        <v>2.4809999999999999</v>
      </c>
      <c r="L9" s="40">
        <v>2.0979999999999999</v>
      </c>
      <c r="M9" s="40">
        <v>1.9870000000000001</v>
      </c>
      <c r="N9" s="40">
        <v>2.081</v>
      </c>
      <c r="O9" s="40">
        <v>2.181</v>
      </c>
      <c r="P9" s="40">
        <v>2.1560000000000001</v>
      </c>
      <c r="Q9" s="40">
        <v>2.1040000000000001</v>
      </c>
      <c r="R9" s="40">
        <v>1.9710000000000001</v>
      </c>
      <c r="S9" s="40">
        <v>1.8260000000000001</v>
      </c>
      <c r="T9" s="40">
        <v>1.845</v>
      </c>
      <c r="U9" s="40">
        <v>1.9470000000000001</v>
      </c>
      <c r="V9" s="40">
        <v>1.919</v>
      </c>
      <c r="W9" s="40">
        <v>1.758</v>
      </c>
      <c r="X9" s="40">
        <v>4.3650000000000002</v>
      </c>
      <c r="Y9" s="40">
        <v>1.984</v>
      </c>
      <c r="Z9" s="40">
        <v>1.99</v>
      </c>
      <c r="AA9" s="40">
        <v>2.1339999999999999</v>
      </c>
      <c r="AB9" s="40">
        <v>2.1840000000000002</v>
      </c>
      <c r="AC9" s="40">
        <v>2.117</v>
      </c>
      <c r="AD9" s="40">
        <v>2.0190000000000001</v>
      </c>
      <c r="AE9" s="40">
        <v>1.9359999999999999</v>
      </c>
      <c r="AF9" s="40">
        <v>2.2189999999999999</v>
      </c>
      <c r="AG9" s="40">
        <v>2.0960000000000001</v>
      </c>
      <c r="AH9" s="40">
        <v>2.0550000000000002</v>
      </c>
      <c r="AI9" s="40">
        <v>2.16</v>
      </c>
      <c r="AJ9" s="40">
        <v>2.0179999999999998</v>
      </c>
      <c r="AK9" s="40">
        <v>2.036</v>
      </c>
      <c r="AL9" s="40">
        <v>2.1110000000000002</v>
      </c>
      <c r="AM9" s="40">
        <v>1.9630000000000001</v>
      </c>
      <c r="AN9" s="40">
        <v>2.032</v>
      </c>
      <c r="AO9" s="28"/>
      <c r="AP9" s="15" t="s">
        <v>23</v>
      </c>
      <c r="AQ9" s="40">
        <v>1.9790000000000001</v>
      </c>
      <c r="AR9" s="40">
        <v>1.87</v>
      </c>
      <c r="AS9" s="40">
        <v>1.92</v>
      </c>
      <c r="AT9" s="40">
        <v>1.9510000000000001</v>
      </c>
      <c r="AU9" s="40">
        <v>1.9139999999999999</v>
      </c>
      <c r="AV9" s="40">
        <v>1.833</v>
      </c>
      <c r="AW9" s="40">
        <v>1.7809999999999999</v>
      </c>
      <c r="AX9" s="40">
        <v>1.8109999999999999</v>
      </c>
      <c r="AY9" s="40">
        <v>1.8540000000000001</v>
      </c>
      <c r="AZ9" s="40">
        <v>1.9390000000000001</v>
      </c>
      <c r="BA9" s="40">
        <v>1.887</v>
      </c>
      <c r="BB9" s="40">
        <v>1.944</v>
      </c>
      <c r="BC9" s="40">
        <v>1.825</v>
      </c>
      <c r="BD9" s="40">
        <v>1.8859999999999999</v>
      </c>
      <c r="BE9" s="40">
        <v>1.9450000000000001</v>
      </c>
      <c r="BF9" s="40">
        <v>1.9730000000000001</v>
      </c>
      <c r="BG9" s="40">
        <v>1.909</v>
      </c>
      <c r="BH9" s="40">
        <v>1.899</v>
      </c>
      <c r="BI9" s="40">
        <v>1.881</v>
      </c>
      <c r="BJ9" s="28"/>
      <c r="BK9" s="15" t="s">
        <v>23</v>
      </c>
      <c r="BL9" s="40">
        <v>1.929</v>
      </c>
      <c r="BM9" s="40">
        <v>1.984</v>
      </c>
      <c r="BN9" s="40">
        <v>2.0209999999999999</v>
      </c>
      <c r="BO9" s="40">
        <v>2.0379999999999998</v>
      </c>
      <c r="BP9" s="40">
        <v>2.0289999999999999</v>
      </c>
      <c r="BQ9" s="40">
        <v>2.0459999999999998</v>
      </c>
      <c r="BR9" s="40">
        <v>2.056</v>
      </c>
      <c r="BS9" s="40">
        <v>2.1259999999999999</v>
      </c>
      <c r="BT9" s="40">
        <v>2.0739999999999998</v>
      </c>
      <c r="BU9" s="40">
        <v>2.0459999999999998</v>
      </c>
      <c r="BV9" s="40">
        <v>2.0710000000000002</v>
      </c>
      <c r="BW9" s="40">
        <v>2.1150000000000002</v>
      </c>
      <c r="BX9" s="40">
        <v>2.206</v>
      </c>
      <c r="BY9" s="40">
        <v>2.008</v>
      </c>
      <c r="BZ9" s="40">
        <v>2.165</v>
      </c>
      <c r="CA9" s="40">
        <v>2.0609999999999999</v>
      </c>
      <c r="CB9" s="40">
        <v>1.869</v>
      </c>
      <c r="CD9" s="2"/>
      <c r="CE9" s="2"/>
      <c r="CF9" s="2"/>
      <c r="CG9" s="2"/>
      <c r="CH9" s="2"/>
      <c r="CI9" s="2"/>
    </row>
    <row r="10" spans="1:87" ht="16">
      <c r="A10" s="15" t="s">
        <v>0</v>
      </c>
      <c r="B10" s="40">
        <v>3.2749999999999999</v>
      </c>
      <c r="C10" s="40">
        <v>2.9260000000000002</v>
      </c>
      <c r="D10" s="40">
        <v>2.762</v>
      </c>
      <c r="E10" s="40">
        <v>2.6619999999999999</v>
      </c>
      <c r="F10" s="40">
        <v>2.77</v>
      </c>
      <c r="G10" s="40">
        <v>2.5329999999999999</v>
      </c>
      <c r="H10" s="40">
        <v>2.625</v>
      </c>
      <c r="I10" s="31"/>
      <c r="J10" s="15" t="s">
        <v>0</v>
      </c>
      <c r="K10" s="40">
        <v>3.1080000000000001</v>
      </c>
      <c r="L10" s="40">
        <v>3.0430000000000001</v>
      </c>
      <c r="M10" s="40">
        <v>3.028</v>
      </c>
      <c r="N10" s="40">
        <v>2.9550000000000001</v>
      </c>
      <c r="O10" s="40">
        <v>2.944</v>
      </c>
      <c r="P10" s="40">
        <v>2.99</v>
      </c>
      <c r="Q10" s="40">
        <v>3.1240000000000001</v>
      </c>
      <c r="R10" s="40">
        <v>2.99</v>
      </c>
      <c r="S10" s="40">
        <v>2.758</v>
      </c>
      <c r="T10" s="40">
        <v>2.8959999999999999</v>
      </c>
      <c r="U10" s="40">
        <v>2.9140000000000001</v>
      </c>
      <c r="V10" s="40">
        <v>2.9</v>
      </c>
      <c r="W10" s="40">
        <v>2.9359999999999999</v>
      </c>
      <c r="X10" s="40">
        <v>3.895</v>
      </c>
      <c r="Y10" s="40">
        <v>2.9430000000000001</v>
      </c>
      <c r="Z10" s="40">
        <v>2.891</v>
      </c>
      <c r="AA10" s="40">
        <v>2.7410000000000001</v>
      </c>
      <c r="AB10" s="40">
        <v>2.758</v>
      </c>
      <c r="AC10" s="40">
        <v>2.8580000000000001</v>
      </c>
      <c r="AD10" s="40">
        <v>2.8610000000000002</v>
      </c>
      <c r="AE10" s="40">
        <v>3.0110000000000001</v>
      </c>
      <c r="AF10" s="40">
        <v>2.839</v>
      </c>
      <c r="AG10" s="40">
        <v>2.8370000000000002</v>
      </c>
      <c r="AH10" s="40">
        <v>2.8079999999999998</v>
      </c>
      <c r="AI10" s="40">
        <v>2.8319999999999999</v>
      </c>
      <c r="AJ10" s="40">
        <v>2.903</v>
      </c>
      <c r="AK10" s="40">
        <v>2.76</v>
      </c>
      <c r="AL10" s="40">
        <v>2.6930000000000001</v>
      </c>
      <c r="AM10" s="40">
        <v>2.831</v>
      </c>
      <c r="AN10" s="40">
        <v>2.7130000000000001</v>
      </c>
      <c r="AO10" s="28"/>
      <c r="AP10" s="15" t="s">
        <v>0</v>
      </c>
      <c r="AQ10" s="40">
        <v>2.6930000000000001</v>
      </c>
      <c r="AR10" s="40">
        <v>2.714</v>
      </c>
      <c r="AS10" s="40">
        <v>2.4470000000000001</v>
      </c>
      <c r="AT10" s="40">
        <v>2.573</v>
      </c>
      <c r="AU10" s="40">
        <v>2.4609999999999999</v>
      </c>
      <c r="AV10" s="40">
        <v>2.4940000000000002</v>
      </c>
      <c r="AW10" s="40">
        <v>2.5649999999999999</v>
      </c>
      <c r="AX10" s="40">
        <v>2.6469999999999998</v>
      </c>
      <c r="AY10" s="40">
        <v>2.6459999999999999</v>
      </c>
      <c r="AZ10" s="40">
        <v>2.6160000000000001</v>
      </c>
      <c r="BA10" s="40">
        <v>2.6259999999999999</v>
      </c>
      <c r="BB10" s="40">
        <v>2.6339999999999999</v>
      </c>
      <c r="BC10" s="40">
        <v>2.57</v>
      </c>
      <c r="BD10" s="40">
        <v>2.65</v>
      </c>
      <c r="BE10" s="40">
        <v>2.6880000000000002</v>
      </c>
      <c r="BF10" s="40">
        <v>2.6379999999999999</v>
      </c>
      <c r="BG10" s="40">
        <v>2.7730000000000001</v>
      </c>
      <c r="BH10" s="40">
        <v>2.774</v>
      </c>
      <c r="BI10" s="40">
        <v>2.57</v>
      </c>
      <c r="BJ10" s="28"/>
      <c r="BK10" s="15" t="s">
        <v>0</v>
      </c>
      <c r="BL10" s="40">
        <v>3.1440000000000001</v>
      </c>
      <c r="BM10" s="40">
        <v>3.024</v>
      </c>
      <c r="BN10" s="40">
        <v>2.8540000000000001</v>
      </c>
      <c r="BO10" s="40">
        <v>3.0179999999999998</v>
      </c>
      <c r="BP10" s="40">
        <v>2.9350000000000001</v>
      </c>
      <c r="BQ10" s="40">
        <v>2.992</v>
      </c>
      <c r="BR10" s="40">
        <v>3.0379999999999998</v>
      </c>
      <c r="BS10" s="40">
        <v>3.1150000000000002</v>
      </c>
      <c r="BT10" s="40">
        <v>2.67</v>
      </c>
      <c r="BU10" s="40">
        <v>3.02</v>
      </c>
      <c r="BV10" s="40">
        <v>2.8639999999999999</v>
      </c>
      <c r="BW10" s="40">
        <v>2.835</v>
      </c>
      <c r="BX10" s="40">
        <v>2.734</v>
      </c>
      <c r="BY10" s="40">
        <v>2.8029999999999999</v>
      </c>
      <c r="BZ10" s="40">
        <v>2.7440000000000002</v>
      </c>
      <c r="CA10" s="40">
        <v>2.8290000000000002</v>
      </c>
      <c r="CB10" s="40">
        <v>2.9460000000000002</v>
      </c>
      <c r="CD10" s="2"/>
      <c r="CE10" s="2"/>
      <c r="CF10" s="2"/>
      <c r="CG10" s="2"/>
      <c r="CH10" s="2"/>
      <c r="CI10" s="2"/>
    </row>
    <row r="11" spans="1:87" ht="16">
      <c r="A11" s="15" t="s">
        <v>1</v>
      </c>
      <c r="B11" s="111" t="s">
        <v>145</v>
      </c>
      <c r="C11" s="111" t="s">
        <v>145</v>
      </c>
      <c r="D11" s="111" t="s">
        <v>145</v>
      </c>
      <c r="E11" s="111" t="s">
        <v>145</v>
      </c>
      <c r="F11" s="111" t="s">
        <v>145</v>
      </c>
      <c r="G11" s="111" t="s">
        <v>145</v>
      </c>
      <c r="H11" s="111" t="s">
        <v>145</v>
      </c>
      <c r="I11" s="32"/>
      <c r="J11" s="15" t="s">
        <v>1</v>
      </c>
      <c r="K11" s="111" t="s">
        <v>145</v>
      </c>
      <c r="L11" s="111" t="s">
        <v>145</v>
      </c>
      <c r="M11" s="111" t="s">
        <v>145</v>
      </c>
      <c r="N11" s="111" t="s">
        <v>145</v>
      </c>
      <c r="O11" s="111" t="s">
        <v>145</v>
      </c>
      <c r="P11" s="111" t="s">
        <v>145</v>
      </c>
      <c r="Q11" s="111" t="s">
        <v>145</v>
      </c>
      <c r="R11" s="111" t="s">
        <v>145</v>
      </c>
      <c r="S11" s="111" t="s">
        <v>145</v>
      </c>
      <c r="T11" s="111" t="s">
        <v>145</v>
      </c>
      <c r="U11" s="111" t="s">
        <v>145</v>
      </c>
      <c r="V11" s="111" t="s">
        <v>145</v>
      </c>
      <c r="W11" s="111" t="s">
        <v>145</v>
      </c>
      <c r="X11" s="111" t="s">
        <v>145</v>
      </c>
      <c r="Y11" s="111" t="s">
        <v>145</v>
      </c>
      <c r="Z11" s="111" t="s">
        <v>145</v>
      </c>
      <c r="AA11" s="111" t="s">
        <v>145</v>
      </c>
      <c r="AB11" s="111" t="s">
        <v>145</v>
      </c>
      <c r="AC11" s="111" t="s">
        <v>145</v>
      </c>
      <c r="AD11" s="111" t="s">
        <v>145</v>
      </c>
      <c r="AE11" s="111" t="s">
        <v>145</v>
      </c>
      <c r="AF11" s="111" t="s">
        <v>145</v>
      </c>
      <c r="AG11" s="111" t="s">
        <v>145</v>
      </c>
      <c r="AH11" s="111" t="s">
        <v>145</v>
      </c>
      <c r="AI11" s="111" t="s">
        <v>145</v>
      </c>
      <c r="AJ11" s="111" t="s">
        <v>145</v>
      </c>
      <c r="AK11" s="111" t="s">
        <v>145</v>
      </c>
      <c r="AL11" s="111" t="s">
        <v>145</v>
      </c>
      <c r="AM11" s="111" t="s">
        <v>145</v>
      </c>
      <c r="AN11" s="111" t="s">
        <v>145</v>
      </c>
      <c r="AO11" s="28"/>
      <c r="AP11" s="15" t="s">
        <v>1</v>
      </c>
      <c r="AQ11" s="111" t="s">
        <v>145</v>
      </c>
      <c r="AR11" s="111" t="s">
        <v>145</v>
      </c>
      <c r="AS11" s="111" t="s">
        <v>145</v>
      </c>
      <c r="AT11" s="111" t="s">
        <v>145</v>
      </c>
      <c r="AU11" s="111" t="s">
        <v>145</v>
      </c>
      <c r="AV11" s="111" t="s">
        <v>145</v>
      </c>
      <c r="AW11" s="111" t="s">
        <v>145</v>
      </c>
      <c r="AX11" s="111" t="s">
        <v>145</v>
      </c>
      <c r="AY11" s="111" t="s">
        <v>145</v>
      </c>
      <c r="AZ11" s="111" t="s">
        <v>145</v>
      </c>
      <c r="BA11" s="111" t="s">
        <v>145</v>
      </c>
      <c r="BB11" s="111" t="s">
        <v>145</v>
      </c>
      <c r="BC11" s="111" t="s">
        <v>145</v>
      </c>
      <c r="BD11" s="111" t="s">
        <v>145</v>
      </c>
      <c r="BE11" s="111" t="s">
        <v>145</v>
      </c>
      <c r="BF11" s="111" t="s">
        <v>145</v>
      </c>
      <c r="BG11" s="111" t="s">
        <v>145</v>
      </c>
      <c r="BH11" s="111" t="s">
        <v>145</v>
      </c>
      <c r="BI11" s="111" t="s">
        <v>145</v>
      </c>
      <c r="BJ11" s="28"/>
      <c r="BK11" s="15" t="s">
        <v>1</v>
      </c>
      <c r="BL11" s="111" t="s">
        <v>145</v>
      </c>
      <c r="BM11" s="111" t="s">
        <v>145</v>
      </c>
      <c r="BN11" s="111" t="s">
        <v>145</v>
      </c>
      <c r="BO11" s="111" t="s">
        <v>145</v>
      </c>
      <c r="BP11" s="111" t="s">
        <v>145</v>
      </c>
      <c r="BQ11" s="40">
        <v>0.127</v>
      </c>
      <c r="BR11" s="111" t="s">
        <v>145</v>
      </c>
      <c r="BS11" s="111" t="s">
        <v>145</v>
      </c>
      <c r="BT11" s="111" t="s">
        <v>145</v>
      </c>
      <c r="BU11" s="111" t="s">
        <v>145</v>
      </c>
      <c r="BV11" s="111" t="s">
        <v>145</v>
      </c>
      <c r="BW11" s="111" t="s">
        <v>145</v>
      </c>
      <c r="BX11" s="111" t="s">
        <v>145</v>
      </c>
      <c r="BY11" s="111" t="s">
        <v>145</v>
      </c>
      <c r="BZ11" s="111" t="s">
        <v>145</v>
      </c>
      <c r="CA11" s="111" t="s">
        <v>145</v>
      </c>
      <c r="CB11" s="40">
        <v>0.10299999999999999</v>
      </c>
      <c r="CD11" s="2"/>
      <c r="CE11" s="2"/>
      <c r="CF11" s="4"/>
      <c r="CG11" s="4"/>
      <c r="CH11" s="2"/>
      <c r="CI11" s="4"/>
    </row>
    <row r="12" spans="1:87" ht="16">
      <c r="A12" s="15" t="s">
        <v>2</v>
      </c>
      <c r="B12" s="40">
        <v>18.699000000000002</v>
      </c>
      <c r="C12" s="40">
        <v>18.835000000000001</v>
      </c>
      <c r="D12" s="40">
        <v>19.457999999999998</v>
      </c>
      <c r="E12" s="40">
        <v>19.41</v>
      </c>
      <c r="F12" s="40">
        <v>19.632000000000001</v>
      </c>
      <c r="G12" s="40">
        <v>19.085999999999999</v>
      </c>
      <c r="H12" s="40">
        <v>19.056000000000001</v>
      </c>
      <c r="I12" s="31"/>
      <c r="J12" s="15" t="s">
        <v>2</v>
      </c>
      <c r="K12" s="40">
        <v>18.704999999999998</v>
      </c>
      <c r="L12" s="40">
        <v>18.677</v>
      </c>
      <c r="M12" s="40">
        <v>18.916</v>
      </c>
      <c r="N12" s="40">
        <v>19.038</v>
      </c>
      <c r="O12" s="40">
        <v>19.177</v>
      </c>
      <c r="P12" s="40">
        <v>18.914999999999999</v>
      </c>
      <c r="Q12" s="40">
        <v>18.887</v>
      </c>
      <c r="R12" s="40">
        <v>18.818999999999999</v>
      </c>
      <c r="S12" s="40">
        <v>19.178000000000001</v>
      </c>
      <c r="T12" s="40">
        <v>19.126999999999999</v>
      </c>
      <c r="U12" s="40">
        <v>18.855</v>
      </c>
      <c r="V12" s="40">
        <v>19.007999999999999</v>
      </c>
      <c r="W12" s="40">
        <v>19.206</v>
      </c>
      <c r="X12" s="40">
        <v>18.741</v>
      </c>
      <c r="Y12" s="40">
        <v>18.939</v>
      </c>
      <c r="Z12" s="40">
        <v>19.184999999999999</v>
      </c>
      <c r="AA12" s="40">
        <v>19.077000000000002</v>
      </c>
      <c r="AB12" s="40">
        <v>19.298999999999999</v>
      </c>
      <c r="AC12" s="40">
        <v>19.239999999999998</v>
      </c>
      <c r="AD12" s="40">
        <v>19.454000000000001</v>
      </c>
      <c r="AE12" s="40">
        <v>20.135000000000002</v>
      </c>
      <c r="AF12" s="40">
        <v>19.414000000000001</v>
      </c>
      <c r="AG12" s="40">
        <v>19.481999999999999</v>
      </c>
      <c r="AH12" s="40">
        <v>19.399000000000001</v>
      </c>
      <c r="AI12" s="40">
        <v>19.530999999999999</v>
      </c>
      <c r="AJ12" s="40">
        <v>19.841999999999999</v>
      </c>
      <c r="AK12" s="40">
        <v>19.41</v>
      </c>
      <c r="AL12" s="40">
        <v>19.459</v>
      </c>
      <c r="AM12" s="40">
        <v>19.295999999999999</v>
      </c>
      <c r="AN12" s="40">
        <v>19.033000000000001</v>
      </c>
      <c r="AO12" s="28"/>
      <c r="AP12" s="15" t="s">
        <v>2</v>
      </c>
      <c r="AQ12" s="40">
        <v>19.25</v>
      </c>
      <c r="AR12" s="40">
        <v>19.573</v>
      </c>
      <c r="AS12" s="40">
        <v>19.565000000000001</v>
      </c>
      <c r="AT12" s="40">
        <v>19.718</v>
      </c>
      <c r="AU12" s="40">
        <v>19.794</v>
      </c>
      <c r="AV12" s="40">
        <v>19.693999999999999</v>
      </c>
      <c r="AW12" s="40">
        <v>19.984000000000002</v>
      </c>
      <c r="AX12" s="40">
        <v>19.928000000000001</v>
      </c>
      <c r="AY12" s="40">
        <v>19.917999999999999</v>
      </c>
      <c r="AZ12" s="40">
        <v>19.856000000000002</v>
      </c>
      <c r="BA12" s="40">
        <v>20.064</v>
      </c>
      <c r="BB12" s="40">
        <v>20.123999999999999</v>
      </c>
      <c r="BC12" s="40">
        <v>19.917000000000002</v>
      </c>
      <c r="BD12" s="40">
        <v>20.175999999999998</v>
      </c>
      <c r="BE12" s="40">
        <v>20.111999999999998</v>
      </c>
      <c r="BF12" s="40">
        <v>20.126999999999999</v>
      </c>
      <c r="BG12" s="40">
        <v>19.954999999999998</v>
      </c>
      <c r="BH12" s="40">
        <v>19.972999999999999</v>
      </c>
      <c r="BI12" s="40">
        <v>19.878</v>
      </c>
      <c r="BJ12" s="28"/>
      <c r="BK12" s="15" t="s">
        <v>2</v>
      </c>
      <c r="BL12" s="40">
        <v>18.75</v>
      </c>
      <c r="BM12" s="40">
        <v>19.189</v>
      </c>
      <c r="BN12" s="40">
        <v>19.428000000000001</v>
      </c>
      <c r="BO12" s="40">
        <v>19.417000000000002</v>
      </c>
      <c r="BP12" s="40">
        <v>19.542999999999999</v>
      </c>
      <c r="BQ12" s="40">
        <v>19.399999999999999</v>
      </c>
      <c r="BR12" s="40">
        <v>19.561</v>
      </c>
      <c r="BS12" s="40">
        <v>19.751000000000001</v>
      </c>
      <c r="BT12" s="40">
        <v>19.378</v>
      </c>
      <c r="BU12" s="40">
        <v>19.645</v>
      </c>
      <c r="BV12" s="40">
        <v>19.501000000000001</v>
      </c>
      <c r="BW12" s="40">
        <v>19.420999999999999</v>
      </c>
      <c r="BX12" s="40">
        <v>19.311</v>
      </c>
      <c r="BY12" s="40">
        <v>19.416</v>
      </c>
      <c r="BZ12" s="40">
        <v>19.305</v>
      </c>
      <c r="CA12" s="40">
        <v>19.332000000000001</v>
      </c>
      <c r="CB12" s="40">
        <v>19.076000000000001</v>
      </c>
      <c r="CD12" s="2"/>
      <c r="CE12" s="2"/>
      <c r="CF12" s="2"/>
      <c r="CG12" s="2"/>
      <c r="CH12" s="2"/>
      <c r="CI12" s="2"/>
    </row>
    <row r="13" spans="1:87" ht="16">
      <c r="A13" s="15" t="s">
        <v>3</v>
      </c>
      <c r="B13" s="40">
        <v>12.013999999999999</v>
      </c>
      <c r="C13" s="40">
        <v>12.146000000000001</v>
      </c>
      <c r="D13" s="40">
        <v>12.061999999999999</v>
      </c>
      <c r="E13" s="40">
        <v>12.244</v>
      </c>
      <c r="F13" s="40">
        <v>12.039</v>
      </c>
      <c r="G13" s="40">
        <v>12.551</v>
      </c>
      <c r="H13" s="40">
        <v>12.385</v>
      </c>
      <c r="I13" s="31"/>
      <c r="J13" s="15" t="s">
        <v>3</v>
      </c>
      <c r="K13" s="40">
        <v>11.965999999999999</v>
      </c>
      <c r="L13" s="40">
        <v>12.068</v>
      </c>
      <c r="M13" s="40">
        <v>12.082000000000001</v>
      </c>
      <c r="N13" s="40">
        <v>12.087999999999999</v>
      </c>
      <c r="O13" s="40">
        <v>11.964</v>
      </c>
      <c r="P13" s="40">
        <v>11.994</v>
      </c>
      <c r="Q13" s="40">
        <v>12.037000000000001</v>
      </c>
      <c r="R13" s="40">
        <v>12.194000000000001</v>
      </c>
      <c r="S13" s="40">
        <v>12.268000000000001</v>
      </c>
      <c r="T13" s="40">
        <v>12.217000000000001</v>
      </c>
      <c r="U13" s="40">
        <v>12.26</v>
      </c>
      <c r="V13" s="40">
        <v>12.085000000000001</v>
      </c>
      <c r="W13" s="40">
        <v>11.801</v>
      </c>
      <c r="X13" s="40">
        <v>11.175000000000001</v>
      </c>
      <c r="Y13" s="40">
        <v>12.125</v>
      </c>
      <c r="Z13" s="40">
        <v>11.988</v>
      </c>
      <c r="AA13" s="40">
        <v>12.065</v>
      </c>
      <c r="AB13" s="40">
        <v>12.065</v>
      </c>
      <c r="AC13" s="40">
        <v>11.981999999999999</v>
      </c>
      <c r="AD13" s="40">
        <v>11.939</v>
      </c>
      <c r="AE13" s="40">
        <v>11.436999999999999</v>
      </c>
      <c r="AF13" s="40">
        <v>12.079000000000001</v>
      </c>
      <c r="AG13" s="40">
        <v>12.13</v>
      </c>
      <c r="AH13" s="40">
        <v>11.94</v>
      </c>
      <c r="AI13" s="40">
        <v>12.244999999999999</v>
      </c>
      <c r="AJ13" s="40">
        <v>12.013999999999999</v>
      </c>
      <c r="AK13" s="40">
        <v>12.013</v>
      </c>
      <c r="AL13" s="40">
        <v>12.17</v>
      </c>
      <c r="AM13" s="40">
        <v>12.145</v>
      </c>
      <c r="AN13" s="40">
        <v>12.23</v>
      </c>
      <c r="AO13" s="28"/>
      <c r="AP13" s="15" t="s">
        <v>3</v>
      </c>
      <c r="AQ13" s="40">
        <v>12.175000000000001</v>
      </c>
      <c r="AR13" s="40">
        <v>12.13</v>
      </c>
      <c r="AS13" s="40">
        <v>12.295</v>
      </c>
      <c r="AT13" s="40">
        <v>12.103</v>
      </c>
      <c r="AU13" s="40">
        <v>12.162000000000001</v>
      </c>
      <c r="AV13" s="40">
        <v>12.066000000000001</v>
      </c>
      <c r="AW13" s="40">
        <v>11.952</v>
      </c>
      <c r="AX13" s="40">
        <v>11.826000000000001</v>
      </c>
      <c r="AY13" s="40">
        <v>12.124000000000001</v>
      </c>
      <c r="AZ13" s="40">
        <v>12.029</v>
      </c>
      <c r="BA13" s="40">
        <v>11.833</v>
      </c>
      <c r="BB13" s="40">
        <v>11.811999999999999</v>
      </c>
      <c r="BC13" s="40">
        <v>11.884</v>
      </c>
      <c r="BD13" s="40">
        <v>11.701000000000001</v>
      </c>
      <c r="BE13" s="40">
        <v>11.662000000000001</v>
      </c>
      <c r="BF13" s="40">
        <v>11.481999999999999</v>
      </c>
      <c r="BG13" s="40">
        <v>11.506</v>
      </c>
      <c r="BH13" s="40">
        <v>11.619</v>
      </c>
      <c r="BI13" s="40">
        <v>11.686</v>
      </c>
      <c r="BJ13" s="28"/>
      <c r="BK13" s="15" t="s">
        <v>3</v>
      </c>
      <c r="BL13" s="40">
        <v>12.006</v>
      </c>
      <c r="BM13" s="40">
        <v>11.792</v>
      </c>
      <c r="BN13" s="40">
        <v>11.742000000000001</v>
      </c>
      <c r="BO13" s="40">
        <v>11.864000000000001</v>
      </c>
      <c r="BP13" s="40">
        <v>11.775</v>
      </c>
      <c r="BQ13" s="40">
        <v>11.88</v>
      </c>
      <c r="BR13" s="40">
        <v>11.666</v>
      </c>
      <c r="BS13" s="40">
        <v>11.558</v>
      </c>
      <c r="BT13" s="40">
        <v>12.077999999999999</v>
      </c>
      <c r="BU13" s="40">
        <v>11.986000000000001</v>
      </c>
      <c r="BV13" s="40">
        <v>11.917</v>
      </c>
      <c r="BW13" s="40">
        <v>12.007</v>
      </c>
      <c r="BX13" s="40">
        <v>12.239000000000001</v>
      </c>
      <c r="BY13" s="40">
        <v>12.202999999999999</v>
      </c>
      <c r="BZ13" s="40">
        <v>12.115</v>
      </c>
      <c r="CA13" s="40">
        <v>11.951000000000001</v>
      </c>
      <c r="CB13" s="40">
        <v>11.891</v>
      </c>
      <c r="CD13" s="2"/>
      <c r="CE13" s="2"/>
      <c r="CF13" s="2"/>
      <c r="CG13" s="2"/>
      <c r="CH13" s="2"/>
      <c r="CI13" s="2"/>
    </row>
    <row r="14" spans="1:87" ht="16">
      <c r="A14" s="15" t="s">
        <v>4</v>
      </c>
      <c r="B14" s="111" t="s">
        <v>145</v>
      </c>
      <c r="C14" s="111" t="s">
        <v>145</v>
      </c>
      <c r="D14" s="111" t="s">
        <v>145</v>
      </c>
      <c r="E14" s="111" t="s">
        <v>145</v>
      </c>
      <c r="F14" s="111" t="s">
        <v>145</v>
      </c>
      <c r="G14" s="111" t="s">
        <v>145</v>
      </c>
      <c r="H14" s="111" t="s">
        <v>145</v>
      </c>
      <c r="I14" s="32"/>
      <c r="J14" s="15" t="s">
        <v>4</v>
      </c>
      <c r="K14" s="111" t="s">
        <v>145</v>
      </c>
      <c r="L14" s="111" t="s">
        <v>145</v>
      </c>
      <c r="M14" s="111" t="s">
        <v>145</v>
      </c>
      <c r="N14" s="111" t="s">
        <v>145</v>
      </c>
      <c r="O14" s="111" t="s">
        <v>145</v>
      </c>
      <c r="P14" s="111" t="s">
        <v>145</v>
      </c>
      <c r="Q14" s="111" t="s">
        <v>145</v>
      </c>
      <c r="R14" s="111" t="s">
        <v>145</v>
      </c>
      <c r="S14" s="111" t="s">
        <v>145</v>
      </c>
      <c r="T14" s="111" t="s">
        <v>145</v>
      </c>
      <c r="U14" s="111" t="s">
        <v>145</v>
      </c>
      <c r="V14" s="111" t="s">
        <v>145</v>
      </c>
      <c r="W14" s="111" t="s">
        <v>145</v>
      </c>
      <c r="X14" s="111" t="s">
        <v>145</v>
      </c>
      <c r="Y14" s="111" t="s">
        <v>145</v>
      </c>
      <c r="Z14" s="111" t="s">
        <v>145</v>
      </c>
      <c r="AA14" s="111" t="s">
        <v>145</v>
      </c>
      <c r="AB14" s="111" t="s">
        <v>145</v>
      </c>
      <c r="AC14" s="111" t="s">
        <v>145</v>
      </c>
      <c r="AD14" s="111" t="s">
        <v>145</v>
      </c>
      <c r="AE14" s="111" t="s">
        <v>145</v>
      </c>
      <c r="AF14" s="111" t="s">
        <v>145</v>
      </c>
      <c r="AG14" s="111" t="s">
        <v>145</v>
      </c>
      <c r="AH14" s="111" t="s">
        <v>145</v>
      </c>
      <c r="AI14" s="111" t="s">
        <v>145</v>
      </c>
      <c r="AJ14" s="111" t="s">
        <v>145</v>
      </c>
      <c r="AK14" s="111" t="s">
        <v>145</v>
      </c>
      <c r="AL14" s="111" t="s">
        <v>145</v>
      </c>
      <c r="AM14" s="111" t="s">
        <v>145</v>
      </c>
      <c r="AN14" s="111" t="s">
        <v>145</v>
      </c>
      <c r="AO14" s="28"/>
      <c r="AP14" s="15" t="s">
        <v>4</v>
      </c>
      <c r="AQ14" s="111" t="s">
        <v>145</v>
      </c>
      <c r="AR14" s="40">
        <v>9.4E-2</v>
      </c>
      <c r="AS14" s="40">
        <v>0.127</v>
      </c>
      <c r="AT14" s="111" t="s">
        <v>145</v>
      </c>
      <c r="AU14" s="40">
        <v>0.106</v>
      </c>
      <c r="AV14" s="40">
        <v>9.9000000000000005E-2</v>
      </c>
      <c r="AW14" s="40">
        <v>0.104</v>
      </c>
      <c r="AX14" s="40">
        <v>0.14499999999999999</v>
      </c>
      <c r="AY14" s="40">
        <v>9.4E-2</v>
      </c>
      <c r="AZ14" s="40">
        <v>0.11799999999999999</v>
      </c>
      <c r="BA14" s="40">
        <v>0.11700000000000001</v>
      </c>
      <c r="BB14" s="40">
        <v>0.11600000000000001</v>
      </c>
      <c r="BC14" s="40">
        <v>0.10299999999999999</v>
      </c>
      <c r="BD14" s="40">
        <v>0.107</v>
      </c>
      <c r="BE14" s="40">
        <v>9.0999999999999998E-2</v>
      </c>
      <c r="BF14" s="40">
        <v>0.11600000000000001</v>
      </c>
      <c r="BG14" s="40">
        <v>0.11899999999999999</v>
      </c>
      <c r="BH14" s="111" t="s">
        <v>145</v>
      </c>
      <c r="BI14" s="111" t="s">
        <v>145</v>
      </c>
      <c r="BJ14" s="28"/>
      <c r="BK14" s="15" t="s">
        <v>4</v>
      </c>
      <c r="BL14" s="40">
        <v>0.121</v>
      </c>
      <c r="BM14" s="40">
        <v>0.104</v>
      </c>
      <c r="BN14" s="111" t="s">
        <v>145</v>
      </c>
      <c r="BO14" s="40">
        <v>0.104</v>
      </c>
      <c r="BP14" s="40">
        <v>0.153</v>
      </c>
      <c r="BQ14" s="40">
        <v>9.2999999999999999E-2</v>
      </c>
      <c r="BR14" s="40">
        <v>9.8000000000000004E-2</v>
      </c>
      <c r="BS14" s="40">
        <v>0.1</v>
      </c>
      <c r="BT14" s="40">
        <v>0.13100000000000001</v>
      </c>
      <c r="BU14" s="111" t="s">
        <v>145</v>
      </c>
      <c r="BV14" s="40">
        <v>0.125</v>
      </c>
      <c r="BW14" s="40">
        <v>0.09</v>
      </c>
      <c r="BX14" s="40">
        <v>0.12</v>
      </c>
      <c r="BY14" s="111" t="s">
        <v>145</v>
      </c>
      <c r="BZ14" s="111" t="s">
        <v>145</v>
      </c>
      <c r="CA14" s="40">
        <v>0.108</v>
      </c>
      <c r="CB14" s="40">
        <v>0.11</v>
      </c>
      <c r="CD14" s="2"/>
      <c r="CE14" s="4"/>
      <c r="CF14" s="4"/>
      <c r="CG14" s="4"/>
      <c r="CH14" s="4"/>
      <c r="CI14" s="2"/>
    </row>
    <row r="15" spans="1:87" ht="18">
      <c r="A15" s="15" t="s">
        <v>24</v>
      </c>
      <c r="B15" s="40">
        <v>2.718</v>
      </c>
      <c r="C15" s="40">
        <v>2.7</v>
      </c>
      <c r="D15" s="40">
        <v>2.6539999999999999</v>
      </c>
      <c r="E15" s="40">
        <v>2.71</v>
      </c>
      <c r="F15" s="40">
        <v>2.7759999999999998</v>
      </c>
      <c r="G15" s="40">
        <v>2.7879999999999998</v>
      </c>
      <c r="H15" s="40">
        <v>2.7789999999999999</v>
      </c>
      <c r="I15" s="31"/>
      <c r="J15" s="15" t="s">
        <v>24</v>
      </c>
      <c r="K15" s="40">
        <v>2.653</v>
      </c>
      <c r="L15" s="40">
        <v>2.7690000000000001</v>
      </c>
      <c r="M15" s="40">
        <v>2.7589999999999999</v>
      </c>
      <c r="N15" s="40">
        <v>2.7050000000000001</v>
      </c>
      <c r="O15" s="40">
        <v>2.6549999999999998</v>
      </c>
      <c r="P15" s="40">
        <v>2.714</v>
      </c>
      <c r="Q15" s="40">
        <v>2.6160000000000001</v>
      </c>
      <c r="R15" s="40">
        <v>2.7410000000000001</v>
      </c>
      <c r="S15" s="40">
        <v>2.653</v>
      </c>
      <c r="T15" s="40">
        <v>2.5990000000000002</v>
      </c>
      <c r="U15" s="40">
        <v>2.7069999999999999</v>
      </c>
      <c r="V15" s="40">
        <v>2.7850000000000001</v>
      </c>
      <c r="W15" s="40">
        <v>2.6469999999999998</v>
      </c>
      <c r="X15" s="40">
        <v>2.637</v>
      </c>
      <c r="Y15" s="40">
        <v>2.7450000000000001</v>
      </c>
      <c r="Z15" s="40">
        <v>2.8220000000000001</v>
      </c>
      <c r="AA15" s="40">
        <v>2.7160000000000002</v>
      </c>
      <c r="AB15" s="40">
        <v>2.7850000000000001</v>
      </c>
      <c r="AC15" s="40">
        <v>2.7509999999999999</v>
      </c>
      <c r="AD15" s="40">
        <v>2.7189999999999999</v>
      </c>
      <c r="AE15" s="40">
        <v>2.4860000000000002</v>
      </c>
      <c r="AF15" s="40">
        <v>2.6669999999999998</v>
      </c>
      <c r="AG15" s="40">
        <v>2.6579999999999999</v>
      </c>
      <c r="AH15" s="40">
        <v>2.6539999999999999</v>
      </c>
      <c r="AI15" s="40">
        <v>2.7269999999999999</v>
      </c>
      <c r="AJ15" s="40">
        <v>2.8079999999999998</v>
      </c>
      <c r="AK15" s="40">
        <v>2.645</v>
      </c>
      <c r="AL15" s="40">
        <v>2.7</v>
      </c>
      <c r="AM15" s="40">
        <v>2.6720000000000002</v>
      </c>
      <c r="AN15" s="40">
        <v>2.7839999999999998</v>
      </c>
      <c r="AO15" s="28"/>
      <c r="AP15" s="15" t="s">
        <v>24</v>
      </c>
      <c r="AQ15" s="40">
        <v>2.738</v>
      </c>
      <c r="AR15" s="40">
        <v>2.7559999999999998</v>
      </c>
      <c r="AS15" s="40">
        <v>2.62</v>
      </c>
      <c r="AT15" s="40">
        <v>2.6440000000000001</v>
      </c>
      <c r="AU15" s="40">
        <v>2.6280000000000001</v>
      </c>
      <c r="AV15" s="40">
        <v>2.577</v>
      </c>
      <c r="AW15" s="40">
        <v>2.5099999999999998</v>
      </c>
      <c r="AX15" s="40">
        <v>2.61</v>
      </c>
      <c r="AY15" s="40">
        <v>2.6110000000000002</v>
      </c>
      <c r="AZ15" s="40">
        <v>2.6749999999999998</v>
      </c>
      <c r="BA15" s="40">
        <v>2.508</v>
      </c>
      <c r="BB15" s="40">
        <v>2.5489999999999999</v>
      </c>
      <c r="BC15" s="40">
        <v>2.593</v>
      </c>
      <c r="BD15" s="40">
        <v>2.617</v>
      </c>
      <c r="BE15" s="40">
        <v>2.6880000000000002</v>
      </c>
      <c r="BF15" s="40">
        <v>2.69</v>
      </c>
      <c r="BG15" s="40">
        <v>2.6240000000000001</v>
      </c>
      <c r="BH15" s="40">
        <v>2.6960000000000002</v>
      </c>
      <c r="BI15" s="40">
        <v>2.8050000000000002</v>
      </c>
      <c r="BJ15" s="28"/>
      <c r="BK15" s="15" t="s">
        <v>24</v>
      </c>
      <c r="BL15" s="40">
        <v>2.7810000000000001</v>
      </c>
      <c r="BM15" s="40">
        <v>2.7050000000000001</v>
      </c>
      <c r="BN15" s="40">
        <v>2.7290000000000001</v>
      </c>
      <c r="BO15" s="40">
        <v>2.6909999999999998</v>
      </c>
      <c r="BP15" s="40">
        <v>2.694</v>
      </c>
      <c r="BQ15" s="40">
        <v>2.6240000000000001</v>
      </c>
      <c r="BR15" s="40">
        <v>2.66</v>
      </c>
      <c r="BS15" s="40">
        <v>2.6539999999999999</v>
      </c>
      <c r="BT15" s="40">
        <v>2.5449999999999999</v>
      </c>
      <c r="BU15" s="40">
        <v>2.74</v>
      </c>
      <c r="BV15" s="40">
        <v>2.5350000000000001</v>
      </c>
      <c r="BW15" s="40">
        <v>2.605</v>
      </c>
      <c r="BX15" s="40">
        <v>2.6110000000000002</v>
      </c>
      <c r="BY15" s="40">
        <v>2.4740000000000002</v>
      </c>
      <c r="BZ15" s="40">
        <v>2.61</v>
      </c>
      <c r="CA15" s="40">
        <v>2.6110000000000002</v>
      </c>
      <c r="CB15" s="40">
        <v>2.6930000000000001</v>
      </c>
      <c r="CD15" s="2"/>
      <c r="CE15" s="2"/>
      <c r="CF15" s="2"/>
      <c r="CG15" s="2"/>
      <c r="CH15" s="2"/>
      <c r="CI15" s="2"/>
    </row>
    <row r="16" spans="1:87" ht="18">
      <c r="A16" s="15" t="s">
        <v>78</v>
      </c>
      <c r="B16" s="40">
        <v>8.4000000000000005E-2</v>
      </c>
      <c r="C16" s="40">
        <v>7.2999999999999995E-2</v>
      </c>
      <c r="D16" s="40">
        <v>8.3000000000000004E-2</v>
      </c>
      <c r="E16" s="40">
        <v>9.7000000000000003E-2</v>
      </c>
      <c r="F16" s="40">
        <v>0.09</v>
      </c>
      <c r="G16" s="40">
        <v>9.0999999999999998E-2</v>
      </c>
      <c r="H16" s="40">
        <v>8.4000000000000005E-2</v>
      </c>
      <c r="I16" s="31"/>
      <c r="J16" s="15" t="s">
        <v>78</v>
      </c>
      <c r="K16" s="40">
        <v>0.114</v>
      </c>
      <c r="L16" s="40">
        <v>9.6000000000000002E-2</v>
      </c>
      <c r="M16" s="40">
        <v>8.4000000000000005E-2</v>
      </c>
      <c r="N16" s="40">
        <v>9.9000000000000005E-2</v>
      </c>
      <c r="O16" s="40">
        <v>9.5000000000000001E-2</v>
      </c>
      <c r="P16" s="40">
        <v>0.121</v>
      </c>
      <c r="Q16" s="40">
        <v>7.8E-2</v>
      </c>
      <c r="R16" s="40">
        <v>0.104</v>
      </c>
      <c r="S16" s="40">
        <v>6.9000000000000006E-2</v>
      </c>
      <c r="T16" s="40">
        <v>9.2999999999999999E-2</v>
      </c>
      <c r="U16" s="40">
        <v>8.8999999999999996E-2</v>
      </c>
      <c r="V16" s="40">
        <v>7.2999999999999995E-2</v>
      </c>
      <c r="W16" s="40">
        <v>7.5999999999999998E-2</v>
      </c>
      <c r="X16" s="40">
        <v>0.11600000000000001</v>
      </c>
      <c r="Y16" s="40">
        <v>9.9000000000000005E-2</v>
      </c>
      <c r="Z16" s="40">
        <v>0.10100000000000001</v>
      </c>
      <c r="AA16" s="40">
        <v>0.127</v>
      </c>
      <c r="AB16" s="40">
        <v>0.11799999999999999</v>
      </c>
      <c r="AC16" s="40">
        <v>0.11799999999999999</v>
      </c>
      <c r="AD16" s="40">
        <v>9.6000000000000002E-2</v>
      </c>
      <c r="AE16" s="40">
        <v>0.11799999999999999</v>
      </c>
      <c r="AF16" s="40">
        <v>0.11899999999999999</v>
      </c>
      <c r="AG16" s="40">
        <v>0.108</v>
      </c>
      <c r="AH16" s="40">
        <v>0.11600000000000001</v>
      </c>
      <c r="AI16" s="40">
        <v>0.11799999999999999</v>
      </c>
      <c r="AJ16" s="40">
        <v>0.11</v>
      </c>
      <c r="AK16" s="40">
        <v>0.1</v>
      </c>
      <c r="AL16" s="40">
        <v>0.09</v>
      </c>
      <c r="AM16" s="40">
        <v>8.2000000000000003E-2</v>
      </c>
      <c r="AN16" s="40">
        <v>7.6999999999999999E-2</v>
      </c>
      <c r="AO16" s="28"/>
      <c r="AP16" s="15" t="s">
        <v>78</v>
      </c>
      <c r="AQ16" s="40">
        <v>0.14099999999999999</v>
      </c>
      <c r="AR16" s="40">
        <v>0.155</v>
      </c>
      <c r="AS16" s="40">
        <v>0.14599999999999999</v>
      </c>
      <c r="AT16" s="40">
        <v>0.21199999999999999</v>
      </c>
      <c r="AU16" s="40">
        <v>0.2</v>
      </c>
      <c r="AV16" s="40">
        <v>0.185</v>
      </c>
      <c r="AW16" s="40">
        <v>0.187</v>
      </c>
      <c r="AX16" s="40">
        <v>0.17100000000000001</v>
      </c>
      <c r="AY16" s="40">
        <v>0.17199999999999999</v>
      </c>
      <c r="AZ16" s="40">
        <v>0.14299999999999999</v>
      </c>
      <c r="BA16" s="40">
        <v>0.2</v>
      </c>
      <c r="BB16" s="40">
        <v>0.2</v>
      </c>
      <c r="BC16" s="40">
        <v>0.20300000000000001</v>
      </c>
      <c r="BD16" s="40">
        <v>0.184</v>
      </c>
      <c r="BE16" s="40">
        <v>0.17399999999999999</v>
      </c>
      <c r="BF16" s="40">
        <v>0.16500000000000001</v>
      </c>
      <c r="BG16" s="40">
        <v>0.17799999999999999</v>
      </c>
      <c r="BH16" s="40">
        <v>0.152</v>
      </c>
      <c r="BI16" s="40">
        <v>0.159</v>
      </c>
      <c r="BJ16" s="28"/>
      <c r="BK16" s="15" t="s">
        <v>78</v>
      </c>
      <c r="BL16" s="40">
        <v>6.3E-2</v>
      </c>
      <c r="BM16" s="40">
        <v>7.6999999999999999E-2</v>
      </c>
      <c r="BN16" s="40">
        <v>6.7000000000000004E-2</v>
      </c>
      <c r="BO16" s="40">
        <v>8.4000000000000005E-2</v>
      </c>
      <c r="BP16" s="40">
        <v>0.10100000000000001</v>
      </c>
      <c r="BQ16" s="40">
        <v>0.108</v>
      </c>
      <c r="BR16" s="40">
        <v>0.105</v>
      </c>
      <c r="BS16" s="40">
        <v>0.106</v>
      </c>
      <c r="BT16" s="40">
        <v>0.11</v>
      </c>
      <c r="BU16" s="40">
        <v>0.10299999999999999</v>
      </c>
      <c r="BV16" s="40">
        <v>0.105</v>
      </c>
      <c r="BW16" s="40">
        <v>9.5000000000000001E-2</v>
      </c>
      <c r="BX16" s="40">
        <v>9.8000000000000004E-2</v>
      </c>
      <c r="BY16" s="40">
        <v>0.09</v>
      </c>
      <c r="BZ16" s="40">
        <v>7.0999999999999994E-2</v>
      </c>
      <c r="CA16" s="40">
        <v>7.5999999999999998E-2</v>
      </c>
      <c r="CB16" s="40">
        <v>5.6000000000000001E-2</v>
      </c>
      <c r="CD16" s="2"/>
      <c r="CE16" s="4"/>
      <c r="CF16" s="4"/>
      <c r="CG16" s="2"/>
      <c r="CH16" s="2"/>
      <c r="CI16" s="2"/>
    </row>
    <row r="17" spans="1:87" ht="16">
      <c r="A17" s="15" t="s">
        <v>6</v>
      </c>
      <c r="B17" s="111" t="s">
        <v>145</v>
      </c>
      <c r="C17" s="111" t="s">
        <v>145</v>
      </c>
      <c r="D17" s="111" t="s">
        <v>145</v>
      </c>
      <c r="E17" s="111" t="s">
        <v>145</v>
      </c>
      <c r="F17" s="111" t="s">
        <v>145</v>
      </c>
      <c r="G17" s="111" t="s">
        <v>145</v>
      </c>
      <c r="H17" s="111" t="s">
        <v>145</v>
      </c>
      <c r="I17" s="32"/>
      <c r="J17" s="15" t="s">
        <v>6</v>
      </c>
      <c r="K17" s="111" t="s">
        <v>145</v>
      </c>
      <c r="L17" s="111" t="s">
        <v>145</v>
      </c>
      <c r="M17" s="111" t="s">
        <v>145</v>
      </c>
      <c r="N17" s="111" t="s">
        <v>145</v>
      </c>
      <c r="O17" s="111" t="s">
        <v>145</v>
      </c>
      <c r="P17" s="111" t="s">
        <v>145</v>
      </c>
      <c r="Q17" s="111" t="s">
        <v>145</v>
      </c>
      <c r="R17" s="111" t="s">
        <v>145</v>
      </c>
      <c r="S17" s="111" t="s">
        <v>145</v>
      </c>
      <c r="T17" s="111" t="s">
        <v>145</v>
      </c>
      <c r="U17" s="111" t="s">
        <v>145</v>
      </c>
      <c r="V17" s="111" t="s">
        <v>145</v>
      </c>
      <c r="W17" s="111" t="s">
        <v>145</v>
      </c>
      <c r="X17" s="111" t="s">
        <v>145</v>
      </c>
      <c r="Y17" s="111" t="s">
        <v>145</v>
      </c>
      <c r="Z17" s="111" t="s">
        <v>145</v>
      </c>
      <c r="AA17" s="111" t="s">
        <v>145</v>
      </c>
      <c r="AB17" s="111" t="s">
        <v>145</v>
      </c>
      <c r="AC17" s="111" t="s">
        <v>145</v>
      </c>
      <c r="AD17" s="111" t="s">
        <v>145</v>
      </c>
      <c r="AE17" s="111" t="s">
        <v>145</v>
      </c>
      <c r="AF17" s="111" t="s">
        <v>145</v>
      </c>
      <c r="AG17" s="111" t="s">
        <v>145</v>
      </c>
      <c r="AH17" s="111" t="s">
        <v>145</v>
      </c>
      <c r="AI17" s="111" t="s">
        <v>145</v>
      </c>
      <c r="AJ17" s="111" t="s">
        <v>145</v>
      </c>
      <c r="AK17" s="111" t="s">
        <v>145</v>
      </c>
      <c r="AL17" s="111" t="s">
        <v>145</v>
      </c>
      <c r="AM17" s="111" t="s">
        <v>145</v>
      </c>
      <c r="AN17" s="111" t="s">
        <v>145</v>
      </c>
      <c r="AO17" s="28"/>
      <c r="AP17" s="15" t="s">
        <v>6</v>
      </c>
      <c r="AQ17" s="40">
        <v>3.6999999999999998E-2</v>
      </c>
      <c r="AR17" s="40">
        <v>0</v>
      </c>
      <c r="AS17" s="40">
        <v>0</v>
      </c>
      <c r="AT17" s="40">
        <v>1.0999999999999999E-2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0.02</v>
      </c>
      <c r="BB17" s="40">
        <v>6.0000000000000001E-3</v>
      </c>
      <c r="BC17" s="40">
        <v>0.02</v>
      </c>
      <c r="BD17" s="40">
        <v>1.4999999999999999E-2</v>
      </c>
      <c r="BE17" s="40">
        <v>2.4E-2</v>
      </c>
      <c r="BF17" s="40">
        <v>0</v>
      </c>
      <c r="BG17" s="40">
        <v>0</v>
      </c>
      <c r="BH17" s="40">
        <v>0</v>
      </c>
      <c r="BI17" s="40">
        <v>0</v>
      </c>
      <c r="BJ17" s="28"/>
      <c r="BK17" s="15" t="s">
        <v>6</v>
      </c>
      <c r="BL17" s="111" t="s">
        <v>145</v>
      </c>
      <c r="BM17" s="111" t="s">
        <v>145</v>
      </c>
      <c r="BN17" s="111" t="s">
        <v>145</v>
      </c>
      <c r="BO17" s="111" t="s">
        <v>145</v>
      </c>
      <c r="BP17" s="111" t="s">
        <v>145</v>
      </c>
      <c r="BQ17" s="111" t="s">
        <v>145</v>
      </c>
      <c r="BR17" s="111" t="s">
        <v>145</v>
      </c>
      <c r="BS17" s="111" t="s">
        <v>145</v>
      </c>
      <c r="BT17" s="111" t="s">
        <v>145</v>
      </c>
      <c r="BU17" s="111" t="s">
        <v>145</v>
      </c>
      <c r="BV17" s="111" t="s">
        <v>145</v>
      </c>
      <c r="BW17" s="111" t="s">
        <v>145</v>
      </c>
      <c r="BX17" s="111" t="s">
        <v>145</v>
      </c>
      <c r="BY17" s="111" t="s">
        <v>145</v>
      </c>
      <c r="BZ17" s="111" t="s">
        <v>145</v>
      </c>
      <c r="CA17" s="111" t="s">
        <v>145</v>
      </c>
      <c r="CB17" s="111" t="s">
        <v>145</v>
      </c>
      <c r="CD17" s="2"/>
      <c r="CE17" s="4"/>
      <c r="CF17" s="2"/>
      <c r="CG17" s="2"/>
      <c r="CH17" s="4"/>
      <c r="CI17" s="2"/>
    </row>
    <row r="18" spans="1:87" ht="16">
      <c r="A18" s="15" t="s">
        <v>5</v>
      </c>
      <c r="B18" s="40">
        <v>0.16800000000000001</v>
      </c>
      <c r="C18" s="40">
        <v>0.16800000000000001</v>
      </c>
      <c r="D18" s="40">
        <v>0.158</v>
      </c>
      <c r="E18" s="40">
        <v>0.184</v>
      </c>
      <c r="F18" s="40">
        <v>0.20300000000000001</v>
      </c>
      <c r="G18" s="40">
        <v>0.2</v>
      </c>
      <c r="H18" s="40">
        <v>0.17399999999999999</v>
      </c>
      <c r="I18" s="31"/>
      <c r="J18" s="15" t="s">
        <v>5</v>
      </c>
      <c r="K18" s="40">
        <v>0.19500000000000001</v>
      </c>
      <c r="L18" s="40">
        <v>0.182</v>
      </c>
      <c r="M18" s="40">
        <v>0.193</v>
      </c>
      <c r="N18" s="40">
        <v>0.19800000000000001</v>
      </c>
      <c r="O18" s="40">
        <v>0.184</v>
      </c>
      <c r="P18" s="40">
        <v>0.193</v>
      </c>
      <c r="Q18" s="40">
        <v>0.17</v>
      </c>
      <c r="R18" s="40">
        <v>0.18099999999999999</v>
      </c>
      <c r="S18" s="40">
        <v>0.17699999999999999</v>
      </c>
      <c r="T18" s="40">
        <v>0.19700000000000001</v>
      </c>
      <c r="U18" s="40">
        <v>0.18099999999999999</v>
      </c>
      <c r="V18" s="40">
        <v>0.186</v>
      </c>
      <c r="W18" s="40">
        <v>0.20399999999999999</v>
      </c>
      <c r="X18" s="40">
        <v>0.17599999999999999</v>
      </c>
      <c r="Y18" s="40">
        <v>0.17899999999999999</v>
      </c>
      <c r="Z18" s="40">
        <v>0.20200000000000001</v>
      </c>
      <c r="AA18" s="40">
        <v>0.19800000000000001</v>
      </c>
      <c r="AB18" s="40">
        <v>0.19</v>
      </c>
      <c r="AC18" s="40">
        <v>0.19</v>
      </c>
      <c r="AD18" s="40">
        <v>0.17399999999999999</v>
      </c>
      <c r="AE18" s="40">
        <v>0.192</v>
      </c>
      <c r="AF18" s="40">
        <v>0.20200000000000001</v>
      </c>
      <c r="AG18" s="40">
        <v>0.191</v>
      </c>
      <c r="AH18" s="40">
        <v>0.192</v>
      </c>
      <c r="AI18" s="40">
        <v>0.17599999999999999</v>
      </c>
      <c r="AJ18" s="40">
        <v>0.17299999999999999</v>
      </c>
      <c r="AK18" s="40">
        <v>0.182</v>
      </c>
      <c r="AL18" s="40">
        <v>0.17100000000000001</v>
      </c>
      <c r="AM18" s="40">
        <v>0.17799999999999999</v>
      </c>
      <c r="AN18" s="40">
        <v>0.186</v>
      </c>
      <c r="AO18" s="28"/>
      <c r="AP18" s="15" t="s">
        <v>5</v>
      </c>
      <c r="AQ18" s="111" t="s">
        <v>145</v>
      </c>
      <c r="AR18" s="111" t="s">
        <v>145</v>
      </c>
      <c r="AS18" s="111" t="s">
        <v>145</v>
      </c>
      <c r="AT18" s="111" t="s">
        <v>145</v>
      </c>
      <c r="AU18" s="111" t="s">
        <v>145</v>
      </c>
      <c r="AV18" s="111" t="s">
        <v>145</v>
      </c>
      <c r="AW18" s="111" t="s">
        <v>145</v>
      </c>
      <c r="AX18" s="111" t="s">
        <v>145</v>
      </c>
      <c r="AY18" s="111" t="s">
        <v>145</v>
      </c>
      <c r="AZ18" s="111" t="s">
        <v>145</v>
      </c>
      <c r="BA18" s="111" t="s">
        <v>145</v>
      </c>
      <c r="BB18" s="111" t="s">
        <v>145</v>
      </c>
      <c r="BC18" s="111" t="s">
        <v>145</v>
      </c>
      <c r="BD18" s="111" t="s">
        <v>145</v>
      </c>
      <c r="BE18" s="111" t="s">
        <v>145</v>
      </c>
      <c r="BF18" s="111" t="s">
        <v>145</v>
      </c>
      <c r="BG18" s="111" t="s">
        <v>145</v>
      </c>
      <c r="BH18" s="111" t="s">
        <v>145</v>
      </c>
      <c r="BI18" s="111" t="s">
        <v>145</v>
      </c>
      <c r="BJ18" s="28"/>
      <c r="BK18" s="15" t="s">
        <v>5</v>
      </c>
      <c r="BL18" s="111" t="s">
        <v>145</v>
      </c>
      <c r="BM18" s="111" t="s">
        <v>145</v>
      </c>
      <c r="BN18" s="111" t="s">
        <v>145</v>
      </c>
      <c r="BO18" s="111" t="s">
        <v>145</v>
      </c>
      <c r="BP18" s="111" t="s">
        <v>145</v>
      </c>
      <c r="BQ18" s="111" t="s">
        <v>145</v>
      </c>
      <c r="BR18" s="111" t="s">
        <v>145</v>
      </c>
      <c r="BS18" s="111" t="s">
        <v>145</v>
      </c>
      <c r="BT18" s="111" t="s">
        <v>145</v>
      </c>
      <c r="BU18" s="111" t="s">
        <v>145</v>
      </c>
      <c r="BV18" s="111" t="s">
        <v>145</v>
      </c>
      <c r="BW18" s="111" t="s">
        <v>145</v>
      </c>
      <c r="BX18" s="111" t="s">
        <v>145</v>
      </c>
      <c r="BY18" s="111" t="s">
        <v>145</v>
      </c>
      <c r="BZ18" s="111" t="s">
        <v>145</v>
      </c>
      <c r="CA18" s="111" t="s">
        <v>145</v>
      </c>
      <c r="CB18" s="111" t="s">
        <v>145</v>
      </c>
      <c r="CD18" s="2"/>
      <c r="CE18" s="4"/>
      <c r="CF18" s="4"/>
      <c r="CG18" s="2"/>
      <c r="CH18" s="4"/>
      <c r="CI18" s="2"/>
    </row>
    <row r="19" spans="1:87" ht="18">
      <c r="A19" s="15" t="s">
        <v>25</v>
      </c>
      <c r="B19" s="40">
        <v>2.0750000000000002</v>
      </c>
      <c r="C19" s="40">
        <v>2.0870000000000002</v>
      </c>
      <c r="D19" s="40">
        <v>2.0830000000000002</v>
      </c>
      <c r="E19" s="40">
        <v>2.0739999999999998</v>
      </c>
      <c r="F19" s="40">
        <v>2.077</v>
      </c>
      <c r="G19" s="40">
        <v>2.08</v>
      </c>
      <c r="H19" s="40">
        <v>2.0840000000000001</v>
      </c>
      <c r="I19" s="31"/>
      <c r="J19" s="15" t="s">
        <v>25</v>
      </c>
      <c r="K19" s="40">
        <v>2.056</v>
      </c>
      <c r="L19" s="40">
        <v>2.08</v>
      </c>
      <c r="M19" s="40">
        <v>2.0830000000000002</v>
      </c>
      <c r="N19" s="40">
        <v>2.0569999999999999</v>
      </c>
      <c r="O19" s="40">
        <v>2.077</v>
      </c>
      <c r="P19" s="40">
        <v>2.0630000000000002</v>
      </c>
      <c r="Q19" s="40">
        <v>2.0569999999999999</v>
      </c>
      <c r="R19" s="40">
        <v>2.08</v>
      </c>
      <c r="S19" s="40">
        <v>2.0840000000000001</v>
      </c>
      <c r="T19" s="40">
        <v>2.085</v>
      </c>
      <c r="U19" s="40">
        <v>2.0859999999999999</v>
      </c>
      <c r="V19" s="40">
        <v>2.0880000000000001</v>
      </c>
      <c r="W19" s="40">
        <v>2.0539999999999998</v>
      </c>
      <c r="X19" s="40">
        <v>2.0680000000000001</v>
      </c>
      <c r="Y19" s="40">
        <v>2.081</v>
      </c>
      <c r="Z19" s="40">
        <v>2.0710000000000002</v>
      </c>
      <c r="AA19" s="40">
        <v>2.0649999999999999</v>
      </c>
      <c r="AB19" s="40">
        <v>2.0779999999999998</v>
      </c>
      <c r="AC19" s="40">
        <v>2.0880000000000001</v>
      </c>
      <c r="AD19" s="40">
        <v>2.0670000000000002</v>
      </c>
      <c r="AE19" s="40">
        <v>2.032</v>
      </c>
      <c r="AF19" s="40">
        <v>2.0840000000000001</v>
      </c>
      <c r="AG19" s="40">
        <v>2.093</v>
      </c>
      <c r="AH19" s="40">
        <v>2.0790000000000002</v>
      </c>
      <c r="AI19" s="40">
        <v>2.1019999999999999</v>
      </c>
      <c r="AJ19" s="40">
        <v>2.121</v>
      </c>
      <c r="AK19" s="40">
        <v>2.089</v>
      </c>
      <c r="AL19" s="40">
        <v>2.0920000000000001</v>
      </c>
      <c r="AM19" s="40">
        <v>2.0830000000000002</v>
      </c>
      <c r="AN19" s="40">
        <v>2.0880000000000001</v>
      </c>
      <c r="AO19" s="28"/>
      <c r="AP19" s="15" t="s">
        <v>25</v>
      </c>
      <c r="AQ19" s="40">
        <v>2.0680000000000001</v>
      </c>
      <c r="AR19" s="40">
        <v>2.1059999999999999</v>
      </c>
      <c r="AS19" s="40">
        <v>2.1070000000000002</v>
      </c>
      <c r="AT19" s="40">
        <v>2.1070000000000002</v>
      </c>
      <c r="AU19" s="40">
        <v>2.09</v>
      </c>
      <c r="AV19" s="40">
        <v>2.1059999999999999</v>
      </c>
      <c r="AW19" s="40">
        <v>2.105</v>
      </c>
      <c r="AX19" s="40">
        <v>2.1160000000000001</v>
      </c>
      <c r="AY19" s="40">
        <v>2.1040000000000001</v>
      </c>
      <c r="AZ19" s="40">
        <v>2.113</v>
      </c>
      <c r="BA19" s="40">
        <v>2.1139999999999999</v>
      </c>
      <c r="BB19" s="40">
        <v>2.1259999999999999</v>
      </c>
      <c r="BC19" s="40">
        <v>2.11</v>
      </c>
      <c r="BD19" s="40">
        <v>2.117</v>
      </c>
      <c r="BE19" s="40">
        <v>2.113</v>
      </c>
      <c r="BF19" s="40">
        <v>2.1240000000000001</v>
      </c>
      <c r="BG19" s="40">
        <v>2.1190000000000002</v>
      </c>
      <c r="BH19" s="40">
        <v>2.1179999999999999</v>
      </c>
      <c r="BI19" s="40">
        <v>2.1160000000000001</v>
      </c>
      <c r="BJ19" s="28"/>
      <c r="BK19" s="15" t="s">
        <v>25</v>
      </c>
      <c r="BL19" s="40">
        <v>2.0880000000000001</v>
      </c>
      <c r="BM19" s="40">
        <v>2.105</v>
      </c>
      <c r="BN19" s="40">
        <v>2.1059999999999999</v>
      </c>
      <c r="BO19" s="40">
        <v>2.101</v>
      </c>
      <c r="BP19" s="40">
        <v>2.117</v>
      </c>
      <c r="BQ19" s="40">
        <v>2.1240000000000001</v>
      </c>
      <c r="BR19" s="40">
        <v>2.1219999999999999</v>
      </c>
      <c r="BS19" s="40">
        <v>2.0960000000000001</v>
      </c>
      <c r="BT19" s="40">
        <v>2.1160000000000001</v>
      </c>
      <c r="BU19" s="40">
        <v>2.133</v>
      </c>
      <c r="BV19" s="40">
        <v>2.1240000000000001</v>
      </c>
      <c r="BW19" s="40">
        <v>2.1139999999999999</v>
      </c>
      <c r="BX19" s="40">
        <v>2.1160000000000001</v>
      </c>
      <c r="BY19" s="40">
        <v>2.1120000000000001</v>
      </c>
      <c r="BZ19" s="40">
        <v>2.1139999999999999</v>
      </c>
      <c r="CA19" s="40">
        <v>2.117</v>
      </c>
      <c r="CB19" s="40">
        <v>2.081</v>
      </c>
      <c r="CD19" s="2"/>
      <c r="CE19" s="2"/>
      <c r="CF19" s="2"/>
      <c r="CG19" s="2"/>
      <c r="CH19" s="2"/>
      <c r="CI19" s="2"/>
    </row>
    <row r="20" spans="1:87" ht="16">
      <c r="A20" s="14" t="s">
        <v>7</v>
      </c>
      <c r="B20" s="41">
        <f>SUM(B6:B19)</f>
        <v>100.25900000000001</v>
      </c>
      <c r="C20" s="41">
        <f t="shared" ref="C20:BN20" si="0">SUM(C6:C19)</f>
        <v>99.865000000000009</v>
      </c>
      <c r="D20" s="41">
        <f t="shared" si="0"/>
        <v>99.53</v>
      </c>
      <c r="E20" s="41">
        <f t="shared" si="0"/>
        <v>99.826999999999984</v>
      </c>
      <c r="F20" s="41">
        <f t="shared" si="0"/>
        <v>99.938000000000002</v>
      </c>
      <c r="G20" s="41">
        <f t="shared" si="0"/>
        <v>100.09599999999999</v>
      </c>
      <c r="H20" s="41">
        <f t="shared" si="0"/>
        <v>99.909000000000006</v>
      </c>
      <c r="I20" s="33"/>
      <c r="J20" s="14" t="s">
        <v>7</v>
      </c>
      <c r="K20" s="41">
        <f t="shared" si="0"/>
        <v>99.891999999999996</v>
      </c>
      <c r="L20" s="41">
        <f t="shared" si="0"/>
        <v>99.843000000000004</v>
      </c>
      <c r="M20" s="41">
        <f t="shared" si="0"/>
        <v>100.08099999999999</v>
      </c>
      <c r="N20" s="41">
        <f t="shared" si="0"/>
        <v>100.04499999999999</v>
      </c>
      <c r="O20" s="41">
        <f t="shared" si="0"/>
        <v>99.701999999999998</v>
      </c>
      <c r="P20" s="41">
        <f t="shared" si="0"/>
        <v>99.236999999999995</v>
      </c>
      <c r="Q20" s="41">
        <f t="shared" si="0"/>
        <v>98.75500000000001</v>
      </c>
      <c r="R20" s="41">
        <f t="shared" si="0"/>
        <v>99.85499999999999</v>
      </c>
      <c r="S20" s="41">
        <f t="shared" si="0"/>
        <v>99.755000000000024</v>
      </c>
      <c r="T20" s="41">
        <f t="shared" si="0"/>
        <v>100.036</v>
      </c>
      <c r="U20" s="41">
        <f t="shared" si="0"/>
        <v>100.23</v>
      </c>
      <c r="V20" s="41">
        <f t="shared" si="0"/>
        <v>100.13699999999999</v>
      </c>
      <c r="W20" s="41">
        <f t="shared" si="0"/>
        <v>99.159000000000006</v>
      </c>
      <c r="X20" s="41">
        <f t="shared" si="0"/>
        <v>100.386</v>
      </c>
      <c r="Y20" s="41">
        <f t="shared" si="0"/>
        <v>99.825000000000017</v>
      </c>
      <c r="Z20" s="41">
        <f t="shared" si="0"/>
        <v>100.027</v>
      </c>
      <c r="AA20" s="41">
        <f t="shared" si="0"/>
        <v>99.736999999999981</v>
      </c>
      <c r="AB20" s="41">
        <f t="shared" si="0"/>
        <v>99.97999999999999</v>
      </c>
      <c r="AC20" s="41">
        <f t="shared" si="0"/>
        <v>100.16599999999998</v>
      </c>
      <c r="AD20" s="41">
        <f t="shared" si="0"/>
        <v>99.457999999999998</v>
      </c>
      <c r="AE20" s="41">
        <f t="shared" si="0"/>
        <v>99.23899999999999</v>
      </c>
      <c r="AF20" s="41">
        <f t="shared" si="0"/>
        <v>100.142</v>
      </c>
      <c r="AG20" s="41">
        <f t="shared" si="0"/>
        <v>100.467</v>
      </c>
      <c r="AH20" s="41">
        <f t="shared" si="0"/>
        <v>99.825999999999979</v>
      </c>
      <c r="AI20" s="41">
        <f t="shared" si="0"/>
        <v>100.7</v>
      </c>
      <c r="AJ20" s="41">
        <f t="shared" si="0"/>
        <v>101.83599999999998</v>
      </c>
      <c r="AK20" s="41">
        <f t="shared" si="0"/>
        <v>99.988</v>
      </c>
      <c r="AL20" s="41">
        <f t="shared" si="0"/>
        <v>100.501</v>
      </c>
      <c r="AM20" s="41">
        <f t="shared" si="0"/>
        <v>99.786999999999978</v>
      </c>
      <c r="AN20" s="41">
        <f t="shared" si="0"/>
        <v>100.11600000000001</v>
      </c>
      <c r="AO20" s="33"/>
      <c r="AP20" s="14" t="s">
        <v>7</v>
      </c>
      <c r="AQ20" s="41">
        <f t="shared" si="0"/>
        <v>99.906999999999996</v>
      </c>
      <c r="AR20" s="41">
        <f t="shared" si="0"/>
        <v>100.67899999999997</v>
      </c>
      <c r="AS20" s="41">
        <f t="shared" si="0"/>
        <v>100.694</v>
      </c>
      <c r="AT20" s="41">
        <f t="shared" si="0"/>
        <v>100.69500000000001</v>
      </c>
      <c r="AU20" s="41">
        <f t="shared" si="0"/>
        <v>99.727000000000004</v>
      </c>
      <c r="AV20" s="41">
        <f t="shared" si="0"/>
        <v>100.163</v>
      </c>
      <c r="AW20" s="41">
        <f t="shared" si="0"/>
        <v>100.21899999999999</v>
      </c>
      <c r="AX20" s="41">
        <f t="shared" si="0"/>
        <v>100.553</v>
      </c>
      <c r="AY20" s="41">
        <f t="shared" si="0"/>
        <v>100.45699999999999</v>
      </c>
      <c r="AZ20" s="41">
        <f t="shared" si="0"/>
        <v>100.78399999999999</v>
      </c>
      <c r="BA20" s="41">
        <f t="shared" si="0"/>
        <v>100.57</v>
      </c>
      <c r="BB20" s="41">
        <f t="shared" si="0"/>
        <v>100.71200000000002</v>
      </c>
      <c r="BC20" s="41">
        <f t="shared" si="0"/>
        <v>100.345</v>
      </c>
      <c r="BD20" s="41">
        <f t="shared" si="0"/>
        <v>100.64400000000002</v>
      </c>
      <c r="BE20" s="41">
        <f t="shared" si="0"/>
        <v>100.64500000000001</v>
      </c>
      <c r="BF20" s="41">
        <f t="shared" si="0"/>
        <v>100.61999999999999</v>
      </c>
      <c r="BG20" s="41">
        <f t="shared" si="0"/>
        <v>100.51699999999998</v>
      </c>
      <c r="BH20" s="41">
        <f t="shared" si="0"/>
        <v>100.682</v>
      </c>
      <c r="BI20" s="41">
        <f t="shared" si="0"/>
        <v>100.97000000000003</v>
      </c>
      <c r="BJ20" s="33"/>
      <c r="BK20" s="14" t="s">
        <v>7</v>
      </c>
      <c r="BL20" s="41">
        <f t="shared" si="0"/>
        <v>100.696</v>
      </c>
      <c r="BM20" s="41">
        <f t="shared" si="0"/>
        <v>100.49499999999999</v>
      </c>
      <c r="BN20" s="41">
        <f t="shared" si="0"/>
        <v>100.44899999999998</v>
      </c>
      <c r="BO20" s="41">
        <f t="shared" ref="BO20:CB20" si="1">SUM(BO6:BO19)</f>
        <v>100.935</v>
      </c>
      <c r="BP20" s="41">
        <f t="shared" si="1"/>
        <v>101.07900000000002</v>
      </c>
      <c r="BQ20" s="41">
        <f t="shared" si="1"/>
        <v>101.07899999999999</v>
      </c>
      <c r="BR20" s="41">
        <f t="shared" si="1"/>
        <v>100.71300000000001</v>
      </c>
      <c r="BS20" s="41">
        <f t="shared" si="1"/>
        <v>100.565</v>
      </c>
      <c r="BT20" s="41">
        <f t="shared" si="1"/>
        <v>100.453</v>
      </c>
      <c r="BU20" s="41">
        <f t="shared" si="1"/>
        <v>101.55899999999998</v>
      </c>
      <c r="BV20" s="41">
        <f t="shared" si="1"/>
        <v>100.855</v>
      </c>
      <c r="BW20" s="41">
        <f t="shared" si="1"/>
        <v>100.65300000000001</v>
      </c>
      <c r="BX20" s="41">
        <f t="shared" si="1"/>
        <v>100.89900000000002</v>
      </c>
      <c r="BY20" s="41">
        <f t="shared" si="1"/>
        <v>100.611</v>
      </c>
      <c r="BZ20" s="41">
        <f t="shared" si="1"/>
        <v>100.69900000000001</v>
      </c>
      <c r="CA20" s="41">
        <f t="shared" si="1"/>
        <v>100.84299999999999</v>
      </c>
      <c r="CB20" s="41">
        <f t="shared" si="1"/>
        <v>100.61800000000001</v>
      </c>
      <c r="CC20" s="26"/>
      <c r="CD20" s="26"/>
      <c r="CE20" s="26"/>
      <c r="CF20" s="26"/>
      <c r="CG20" s="26"/>
      <c r="CH20" s="26"/>
      <c r="CI20" s="26"/>
    </row>
    <row r="21" spans="1:87" ht="16">
      <c r="A21" s="15" t="s">
        <v>18</v>
      </c>
      <c r="B21" s="40">
        <v>-1.4999999999999999E-2</v>
      </c>
      <c r="C21" s="40">
        <v>0</v>
      </c>
      <c r="D21" s="40">
        <v>0</v>
      </c>
      <c r="E21" s="40">
        <v>-7.0000000000000001E-3</v>
      </c>
      <c r="F21" s="40">
        <v>0</v>
      </c>
      <c r="G21" s="40">
        <v>-2E-3</v>
      </c>
      <c r="H21" s="40">
        <v>0</v>
      </c>
      <c r="I21" s="28"/>
      <c r="J21" s="15" t="s">
        <v>18</v>
      </c>
      <c r="K21" s="40">
        <v>-1.7999999999999999E-2</v>
      </c>
      <c r="L21" s="40">
        <v>0</v>
      </c>
      <c r="M21" s="40">
        <v>0</v>
      </c>
      <c r="N21" s="40">
        <v>-2.1999999999999999E-2</v>
      </c>
      <c r="O21" s="40">
        <v>0</v>
      </c>
      <c r="P21" s="40">
        <v>0</v>
      </c>
      <c r="Q21" s="40">
        <v>0</v>
      </c>
      <c r="R21" s="40">
        <v>-1E-3</v>
      </c>
      <c r="S21" s="40">
        <v>0</v>
      </c>
      <c r="T21" s="40">
        <v>0</v>
      </c>
      <c r="U21" s="40">
        <v>-4.0000000000000001E-3</v>
      </c>
      <c r="V21" s="40">
        <v>0</v>
      </c>
      <c r="W21" s="40">
        <v>-1.0999999999999999E-2</v>
      </c>
      <c r="X21" s="40">
        <v>0</v>
      </c>
      <c r="Y21" s="40">
        <v>0</v>
      </c>
      <c r="Z21" s="40">
        <v>-8.9999999999999993E-3</v>
      </c>
      <c r="AA21" s="40">
        <v>-8.9999999999999993E-3</v>
      </c>
      <c r="AB21" s="40">
        <v>-3.0000000000000001E-3</v>
      </c>
      <c r="AC21" s="40">
        <v>0</v>
      </c>
      <c r="AD21" s="40">
        <v>-8.0000000000000002E-3</v>
      </c>
      <c r="AE21" s="40">
        <v>-3.4000000000000002E-2</v>
      </c>
      <c r="AF21" s="40">
        <v>0</v>
      </c>
      <c r="AG21" s="40">
        <v>0</v>
      </c>
      <c r="AH21" s="40">
        <v>-2E-3</v>
      </c>
      <c r="AI21" s="40">
        <v>0</v>
      </c>
      <c r="AJ21" s="40">
        <v>-8.0000000000000002E-3</v>
      </c>
      <c r="AK21" s="40">
        <v>0</v>
      </c>
      <c r="AL21" s="40">
        <v>-8.9999999999999993E-3</v>
      </c>
      <c r="AM21" s="40">
        <v>0</v>
      </c>
      <c r="AN21" s="40">
        <v>0</v>
      </c>
      <c r="AO21" s="28"/>
      <c r="AP21" s="15" t="s">
        <v>18</v>
      </c>
      <c r="AQ21" s="40">
        <v>-1.4999999999999999E-2</v>
      </c>
      <c r="AR21" s="40">
        <v>0</v>
      </c>
      <c r="AS21" s="40">
        <v>0</v>
      </c>
      <c r="AT21" s="40">
        <v>-5.0000000000000001E-3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-8.9999999999999993E-3</v>
      </c>
      <c r="BB21" s="40">
        <v>-2E-3</v>
      </c>
      <c r="BC21" s="40">
        <v>-8.0000000000000002E-3</v>
      </c>
      <c r="BD21" s="40">
        <v>-6.0000000000000001E-3</v>
      </c>
      <c r="BE21" s="40">
        <v>-0.01</v>
      </c>
      <c r="BF21" s="40">
        <v>0</v>
      </c>
      <c r="BG21" s="40">
        <v>0</v>
      </c>
      <c r="BH21" s="40">
        <v>0</v>
      </c>
      <c r="BI21" s="40">
        <v>0</v>
      </c>
      <c r="BJ21" s="27"/>
      <c r="BK21" s="15" t="s">
        <v>18</v>
      </c>
      <c r="BL21" s="40">
        <v>-1.9E-2</v>
      </c>
      <c r="BM21" s="40">
        <v>0</v>
      </c>
      <c r="BN21" s="40">
        <v>0</v>
      </c>
      <c r="BO21" s="40">
        <v>-1.7999999999999999E-2</v>
      </c>
      <c r="BP21" s="40">
        <v>-0.01</v>
      </c>
      <c r="BQ21" s="40">
        <v>0</v>
      </c>
      <c r="BR21" s="40">
        <v>0</v>
      </c>
      <c r="BS21" s="40">
        <v>-0.02</v>
      </c>
      <c r="BT21" s="40">
        <v>0</v>
      </c>
      <c r="BU21" s="40">
        <v>-4.0000000000000001E-3</v>
      </c>
      <c r="BV21" s="40">
        <v>0</v>
      </c>
      <c r="BW21" s="40">
        <v>-3.0000000000000001E-3</v>
      </c>
      <c r="BX21" s="40">
        <v>0</v>
      </c>
      <c r="BY21" s="40">
        <v>0</v>
      </c>
      <c r="BZ21" s="40">
        <v>0</v>
      </c>
      <c r="CA21" s="40">
        <v>0</v>
      </c>
      <c r="CB21" s="40">
        <v>-2.5000000000000001E-2</v>
      </c>
      <c r="CD21" s="1"/>
      <c r="CE21" s="2"/>
      <c r="CF21" s="2"/>
      <c r="CG21" s="2"/>
      <c r="CH21" s="2"/>
      <c r="CI21" s="2"/>
    </row>
    <row r="22" spans="1:87" ht="16">
      <c r="A22" s="15" t="s">
        <v>19</v>
      </c>
      <c r="B22" s="40">
        <v>-3.7999999999999999E-2</v>
      </c>
      <c r="C22" s="40">
        <v>-3.7999999999999999E-2</v>
      </c>
      <c r="D22" s="40">
        <v>-3.5999999999999997E-2</v>
      </c>
      <c r="E22" s="40">
        <v>-4.2000000000000003E-2</v>
      </c>
      <c r="F22" s="40">
        <v>-4.5999999999999999E-2</v>
      </c>
      <c r="G22" s="40">
        <v>-4.4999999999999998E-2</v>
      </c>
      <c r="H22" s="40">
        <v>-3.9E-2</v>
      </c>
      <c r="I22" s="28"/>
      <c r="J22" s="15" t="s">
        <v>19</v>
      </c>
      <c r="K22" s="40">
        <v>-4.3999999999999997E-2</v>
      </c>
      <c r="L22" s="40">
        <v>-4.1000000000000002E-2</v>
      </c>
      <c r="M22" s="40">
        <v>-4.3999999999999997E-2</v>
      </c>
      <c r="N22" s="40">
        <v>-4.4999999999999998E-2</v>
      </c>
      <c r="O22" s="40">
        <v>-4.2000000000000003E-2</v>
      </c>
      <c r="P22" s="40">
        <v>-4.3999999999999997E-2</v>
      </c>
      <c r="Q22" s="40">
        <v>-3.7999999999999999E-2</v>
      </c>
      <c r="R22" s="40">
        <v>-4.1000000000000002E-2</v>
      </c>
      <c r="S22" s="40">
        <v>-0.04</v>
      </c>
      <c r="T22" s="40">
        <v>-4.3999999999999997E-2</v>
      </c>
      <c r="U22" s="40">
        <v>-4.1000000000000002E-2</v>
      </c>
      <c r="V22" s="40">
        <v>-4.2000000000000003E-2</v>
      </c>
      <c r="W22" s="40">
        <v>-4.5999999999999999E-2</v>
      </c>
      <c r="X22" s="40">
        <v>-0.04</v>
      </c>
      <c r="Y22" s="40">
        <v>-0.04</v>
      </c>
      <c r="Z22" s="40">
        <v>-4.5999999999999999E-2</v>
      </c>
      <c r="AA22" s="40">
        <v>-4.4999999999999998E-2</v>
      </c>
      <c r="AB22" s="40">
        <v>-4.2999999999999997E-2</v>
      </c>
      <c r="AC22" s="40">
        <v>-4.2999999999999997E-2</v>
      </c>
      <c r="AD22" s="40">
        <v>-3.9E-2</v>
      </c>
      <c r="AE22" s="40">
        <v>-4.2999999999999997E-2</v>
      </c>
      <c r="AF22" s="40">
        <v>-4.5999999999999999E-2</v>
      </c>
      <c r="AG22" s="40">
        <v>-4.2999999999999997E-2</v>
      </c>
      <c r="AH22" s="40">
        <v>-4.2999999999999997E-2</v>
      </c>
      <c r="AI22" s="40">
        <v>-0.04</v>
      </c>
      <c r="AJ22" s="40">
        <v>-3.9E-2</v>
      </c>
      <c r="AK22" s="40">
        <v>-4.1000000000000002E-2</v>
      </c>
      <c r="AL22" s="40">
        <v>-3.9E-2</v>
      </c>
      <c r="AM22" s="40">
        <v>-0.04</v>
      </c>
      <c r="AN22" s="40">
        <v>-4.2000000000000003E-2</v>
      </c>
      <c r="AO22" s="28"/>
      <c r="AP22" s="15" t="s">
        <v>19</v>
      </c>
      <c r="AQ22" s="40">
        <v>-4.3999999999999997E-2</v>
      </c>
      <c r="AR22" s="40">
        <v>-4.1000000000000002E-2</v>
      </c>
      <c r="AS22" s="40">
        <v>-4.3999999999999997E-2</v>
      </c>
      <c r="AT22" s="40">
        <v>-3.9E-2</v>
      </c>
      <c r="AU22" s="40">
        <v>-3.6999999999999998E-2</v>
      </c>
      <c r="AV22" s="40">
        <v>-3.5000000000000003E-2</v>
      </c>
      <c r="AW22" s="40">
        <v>-3.6999999999999998E-2</v>
      </c>
      <c r="AX22" s="40">
        <v>-3.3000000000000002E-2</v>
      </c>
      <c r="AY22" s="40">
        <v>-0.04</v>
      </c>
      <c r="AZ22" s="40">
        <v>-3.9E-2</v>
      </c>
      <c r="BA22" s="40">
        <v>-2.7E-2</v>
      </c>
      <c r="BB22" s="40">
        <v>-2.5000000000000001E-2</v>
      </c>
      <c r="BC22" s="40">
        <v>-2.5999999999999999E-2</v>
      </c>
      <c r="BD22" s="40">
        <v>-2.8000000000000001E-2</v>
      </c>
      <c r="BE22" s="40">
        <v>-2.5999999999999999E-2</v>
      </c>
      <c r="BF22" s="40">
        <v>-2.8000000000000001E-2</v>
      </c>
      <c r="BG22" s="40">
        <v>-0.03</v>
      </c>
      <c r="BH22" s="40">
        <v>-3.5000000000000003E-2</v>
      </c>
      <c r="BI22" s="40">
        <v>-4.2999999999999997E-2</v>
      </c>
      <c r="BJ22" s="31"/>
      <c r="BK22" s="15" t="s">
        <v>19</v>
      </c>
      <c r="BL22" s="40">
        <v>-3.5999999999999997E-2</v>
      </c>
      <c r="BM22" s="40">
        <v>-3.6999999999999998E-2</v>
      </c>
      <c r="BN22" s="40">
        <v>-3.9E-2</v>
      </c>
      <c r="BO22" s="40">
        <v>-3.2000000000000001E-2</v>
      </c>
      <c r="BP22" s="40">
        <v>-0.03</v>
      </c>
      <c r="BQ22" s="40">
        <v>-3.2000000000000001E-2</v>
      </c>
      <c r="BR22" s="40">
        <v>-2.8000000000000001E-2</v>
      </c>
      <c r="BS22" s="40">
        <v>-2.7E-2</v>
      </c>
      <c r="BT22" s="40">
        <v>-0.03</v>
      </c>
      <c r="BU22" s="40">
        <v>-3.1E-2</v>
      </c>
      <c r="BV22" s="40">
        <v>-0.03</v>
      </c>
      <c r="BW22" s="40">
        <v>-3.2000000000000001E-2</v>
      </c>
      <c r="BX22" s="40">
        <v>-3.6999999999999998E-2</v>
      </c>
      <c r="BY22" s="40">
        <v>-3.7999999999999999E-2</v>
      </c>
      <c r="BZ22" s="40">
        <v>-3.5999999999999997E-2</v>
      </c>
      <c r="CA22" s="40">
        <v>-3.5999999999999997E-2</v>
      </c>
      <c r="CB22" s="40">
        <v>-3.5999999999999997E-2</v>
      </c>
      <c r="CD22" s="1"/>
      <c r="CE22" s="2"/>
      <c r="CF22" s="2"/>
      <c r="CG22" s="2"/>
      <c r="CH22" s="2"/>
      <c r="CI22" s="2"/>
    </row>
    <row r="23" spans="1:87" ht="16">
      <c r="A23" s="15" t="s">
        <v>7</v>
      </c>
      <c r="B23" s="38">
        <f>B20+B21+B22</f>
        <v>100.20600000000002</v>
      </c>
      <c r="C23" s="38">
        <f t="shared" ref="C23:BN23" si="2">C20+C21+C22</f>
        <v>99.827000000000012</v>
      </c>
      <c r="D23" s="38">
        <f t="shared" si="2"/>
        <v>99.494</v>
      </c>
      <c r="E23" s="38">
        <f t="shared" si="2"/>
        <v>99.777999999999977</v>
      </c>
      <c r="F23" s="38">
        <f t="shared" si="2"/>
        <v>99.891999999999996</v>
      </c>
      <c r="G23" s="38">
        <f t="shared" si="2"/>
        <v>100.04899999999999</v>
      </c>
      <c r="H23" s="38">
        <f t="shared" si="2"/>
        <v>99.87</v>
      </c>
      <c r="I23" s="34"/>
      <c r="J23" s="15" t="s">
        <v>7</v>
      </c>
      <c r="K23" s="38">
        <f t="shared" si="2"/>
        <v>99.83</v>
      </c>
      <c r="L23" s="38">
        <f t="shared" si="2"/>
        <v>99.802000000000007</v>
      </c>
      <c r="M23" s="38">
        <f t="shared" si="2"/>
        <v>100.03699999999999</v>
      </c>
      <c r="N23" s="38">
        <f t="shared" si="2"/>
        <v>99.97799999999998</v>
      </c>
      <c r="O23" s="38">
        <f t="shared" si="2"/>
        <v>99.66</v>
      </c>
      <c r="P23" s="38">
        <f t="shared" si="2"/>
        <v>99.192999999999998</v>
      </c>
      <c r="Q23" s="38">
        <f t="shared" si="2"/>
        <v>98.717000000000013</v>
      </c>
      <c r="R23" s="38">
        <f t="shared" si="2"/>
        <v>99.812999999999988</v>
      </c>
      <c r="S23" s="38">
        <f t="shared" si="2"/>
        <v>99.715000000000018</v>
      </c>
      <c r="T23" s="38">
        <f t="shared" si="2"/>
        <v>99.992000000000004</v>
      </c>
      <c r="U23" s="38">
        <f t="shared" si="2"/>
        <v>100.185</v>
      </c>
      <c r="V23" s="38">
        <f t="shared" si="2"/>
        <v>100.09499999999998</v>
      </c>
      <c r="W23" s="38">
        <f t="shared" si="2"/>
        <v>99.102000000000004</v>
      </c>
      <c r="X23" s="38">
        <f t="shared" si="2"/>
        <v>100.34599999999999</v>
      </c>
      <c r="Y23" s="38">
        <f t="shared" si="2"/>
        <v>99.785000000000011</v>
      </c>
      <c r="Z23" s="38">
        <f t="shared" si="2"/>
        <v>99.971999999999994</v>
      </c>
      <c r="AA23" s="38">
        <f t="shared" si="2"/>
        <v>99.682999999999979</v>
      </c>
      <c r="AB23" s="38">
        <f t="shared" si="2"/>
        <v>99.933999999999983</v>
      </c>
      <c r="AC23" s="38">
        <f t="shared" si="2"/>
        <v>100.12299999999998</v>
      </c>
      <c r="AD23" s="38">
        <f t="shared" si="2"/>
        <v>99.411000000000001</v>
      </c>
      <c r="AE23" s="38">
        <f t="shared" si="2"/>
        <v>99.161999999999978</v>
      </c>
      <c r="AF23" s="38">
        <f t="shared" si="2"/>
        <v>100.09599999999999</v>
      </c>
      <c r="AG23" s="38">
        <f t="shared" si="2"/>
        <v>100.42399999999999</v>
      </c>
      <c r="AH23" s="38">
        <f t="shared" si="2"/>
        <v>99.780999999999977</v>
      </c>
      <c r="AI23" s="38">
        <f t="shared" si="2"/>
        <v>100.66</v>
      </c>
      <c r="AJ23" s="38">
        <f t="shared" si="2"/>
        <v>101.78899999999999</v>
      </c>
      <c r="AK23" s="38">
        <f t="shared" si="2"/>
        <v>99.947000000000003</v>
      </c>
      <c r="AL23" s="38">
        <f t="shared" si="2"/>
        <v>100.453</v>
      </c>
      <c r="AM23" s="38">
        <f t="shared" si="2"/>
        <v>99.746999999999971</v>
      </c>
      <c r="AN23" s="38">
        <f t="shared" si="2"/>
        <v>100.07400000000001</v>
      </c>
      <c r="AO23" s="34"/>
      <c r="AP23" s="15" t="s">
        <v>7</v>
      </c>
      <c r="AQ23" s="38">
        <f t="shared" si="2"/>
        <v>99.847999999999999</v>
      </c>
      <c r="AR23" s="38">
        <f t="shared" si="2"/>
        <v>100.63799999999998</v>
      </c>
      <c r="AS23" s="38">
        <f t="shared" si="2"/>
        <v>100.65</v>
      </c>
      <c r="AT23" s="38">
        <f t="shared" si="2"/>
        <v>100.65100000000001</v>
      </c>
      <c r="AU23" s="38">
        <f t="shared" si="2"/>
        <v>99.69</v>
      </c>
      <c r="AV23" s="38">
        <f t="shared" si="2"/>
        <v>100.128</v>
      </c>
      <c r="AW23" s="38">
        <f t="shared" si="2"/>
        <v>100.18199999999999</v>
      </c>
      <c r="AX23" s="38">
        <f t="shared" si="2"/>
        <v>100.52</v>
      </c>
      <c r="AY23" s="38">
        <f t="shared" si="2"/>
        <v>100.41699999999999</v>
      </c>
      <c r="AZ23" s="38">
        <f t="shared" si="2"/>
        <v>100.74499999999999</v>
      </c>
      <c r="BA23" s="38">
        <f t="shared" si="2"/>
        <v>100.53399999999999</v>
      </c>
      <c r="BB23" s="38">
        <f t="shared" si="2"/>
        <v>100.68500000000002</v>
      </c>
      <c r="BC23" s="38">
        <f t="shared" si="2"/>
        <v>100.31100000000001</v>
      </c>
      <c r="BD23" s="38">
        <f t="shared" si="2"/>
        <v>100.61000000000001</v>
      </c>
      <c r="BE23" s="38">
        <f t="shared" si="2"/>
        <v>100.60900000000001</v>
      </c>
      <c r="BF23" s="38">
        <f t="shared" si="2"/>
        <v>100.59199999999998</v>
      </c>
      <c r="BG23" s="38">
        <f t="shared" si="2"/>
        <v>100.48699999999998</v>
      </c>
      <c r="BH23" s="38">
        <f t="shared" si="2"/>
        <v>100.64700000000001</v>
      </c>
      <c r="BI23" s="38">
        <f t="shared" si="2"/>
        <v>100.92700000000002</v>
      </c>
      <c r="BJ23" s="34"/>
      <c r="BK23" s="15" t="s">
        <v>7</v>
      </c>
      <c r="BL23" s="38">
        <f t="shared" si="2"/>
        <v>100.64099999999999</v>
      </c>
      <c r="BM23" s="38">
        <f t="shared" si="2"/>
        <v>100.45799999999998</v>
      </c>
      <c r="BN23" s="38">
        <f t="shared" si="2"/>
        <v>100.40999999999998</v>
      </c>
      <c r="BO23" s="38">
        <f t="shared" ref="BO23:CB23" si="3">BO20+BO21+BO22</f>
        <v>100.88500000000001</v>
      </c>
      <c r="BP23" s="38">
        <f t="shared" si="3"/>
        <v>101.03900000000002</v>
      </c>
      <c r="BQ23" s="38">
        <f t="shared" si="3"/>
        <v>101.047</v>
      </c>
      <c r="BR23" s="38">
        <f t="shared" si="3"/>
        <v>100.685</v>
      </c>
      <c r="BS23" s="38">
        <f t="shared" si="3"/>
        <v>100.518</v>
      </c>
      <c r="BT23" s="38">
        <f t="shared" si="3"/>
        <v>100.423</v>
      </c>
      <c r="BU23" s="38">
        <f t="shared" si="3"/>
        <v>101.52399999999997</v>
      </c>
      <c r="BV23" s="38">
        <f t="shared" si="3"/>
        <v>100.825</v>
      </c>
      <c r="BW23" s="38">
        <f t="shared" si="3"/>
        <v>100.61800000000001</v>
      </c>
      <c r="BX23" s="38">
        <f t="shared" si="3"/>
        <v>100.86200000000001</v>
      </c>
      <c r="BY23" s="38">
        <f t="shared" si="3"/>
        <v>100.57300000000001</v>
      </c>
      <c r="BZ23" s="38">
        <f t="shared" si="3"/>
        <v>100.66300000000001</v>
      </c>
      <c r="CA23" s="38">
        <f t="shared" si="3"/>
        <v>100.80699999999999</v>
      </c>
      <c r="CB23" s="38">
        <f t="shared" si="3"/>
        <v>100.557</v>
      </c>
      <c r="CC23" s="25"/>
      <c r="CD23" s="25"/>
      <c r="CE23" s="25"/>
      <c r="CF23" s="25"/>
      <c r="CG23" s="25"/>
      <c r="CH23" s="25"/>
      <c r="CI23" s="25"/>
    </row>
    <row r="24" spans="1:87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</row>
    <row r="25" spans="1:87">
      <c r="A25" s="35" t="s">
        <v>37</v>
      </c>
      <c r="B25" s="70" t="s">
        <v>83</v>
      </c>
      <c r="C25" s="70" t="s">
        <v>88</v>
      </c>
      <c r="J25" s="35" t="s">
        <v>39</v>
      </c>
      <c r="K25" s="70" t="s">
        <v>83</v>
      </c>
      <c r="L25" s="70" t="s">
        <v>84</v>
      </c>
      <c r="AP25" s="35" t="s">
        <v>41</v>
      </c>
      <c r="AQ25" s="70" t="s">
        <v>83</v>
      </c>
      <c r="AR25" s="70" t="s">
        <v>88</v>
      </c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1"/>
      <c r="BK25" s="42" t="s">
        <v>43</v>
      </c>
      <c r="BL25" s="115" t="s">
        <v>83</v>
      </c>
      <c r="BM25" s="70" t="s">
        <v>88</v>
      </c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</row>
    <row r="26" spans="1:87" ht="18">
      <c r="A26" s="15" t="s">
        <v>20</v>
      </c>
      <c r="B26" s="78">
        <f>E6</f>
        <v>45.418999999999997</v>
      </c>
      <c r="C26" s="39">
        <f>H6</f>
        <v>44.732999999999997</v>
      </c>
      <c r="J26" s="15" t="s">
        <v>20</v>
      </c>
      <c r="K26" s="78">
        <f>AVERAGE(Y6:Z6)</f>
        <v>45.057000000000002</v>
      </c>
      <c r="L26" s="39">
        <v>45.271000000000001</v>
      </c>
      <c r="AP26" s="15" t="s">
        <v>20</v>
      </c>
      <c r="AQ26" s="78">
        <f>AZ6</f>
        <v>46.75</v>
      </c>
      <c r="AR26" s="39">
        <f>BI6</f>
        <v>46.718000000000004</v>
      </c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5"/>
      <c r="BK26" s="15" t="s">
        <v>20</v>
      </c>
      <c r="BL26" s="78">
        <f>BU6</f>
        <v>46.904000000000003</v>
      </c>
      <c r="BM26" s="39">
        <f>AVERAGE(BL6,CB6)</f>
        <v>45.6325</v>
      </c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</row>
    <row r="27" spans="1:87" ht="18">
      <c r="A27" s="15" t="s">
        <v>21</v>
      </c>
      <c r="B27" s="78">
        <f t="shared" ref="B27:B43" si="4">E7</f>
        <v>12.879</v>
      </c>
      <c r="C27" s="39">
        <f t="shared" ref="C27:C43" si="5">H7</f>
        <v>13.725</v>
      </c>
      <c r="J27" s="15" t="s">
        <v>21</v>
      </c>
      <c r="K27" s="78">
        <f>AVERAGE(Y7:Z7)</f>
        <v>13.565999999999999</v>
      </c>
      <c r="L27" s="39">
        <v>13.571</v>
      </c>
      <c r="AP27" s="15" t="s">
        <v>21</v>
      </c>
      <c r="AQ27" s="78">
        <f t="shared" ref="AQ27:AQ43" si="6">AZ7</f>
        <v>12.436</v>
      </c>
      <c r="AR27" s="39">
        <f t="shared" ref="AR27:AR43" si="7">BI7</f>
        <v>12.971</v>
      </c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5"/>
      <c r="BK27" s="15" t="s">
        <v>21</v>
      </c>
      <c r="BL27" s="78">
        <f t="shared" ref="BL27:BL43" si="8">BU7</f>
        <v>12.84</v>
      </c>
      <c r="BM27" s="39">
        <f t="shared" ref="BM27:BM42" si="9">AVERAGE(BL7,CB7)</f>
        <v>14.003499999999999</v>
      </c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</row>
    <row r="28" spans="1:87" ht="18">
      <c r="A28" s="15" t="s">
        <v>22</v>
      </c>
      <c r="B28" s="78">
        <f t="shared" si="4"/>
        <v>0.14000000000000001</v>
      </c>
      <c r="C28" s="39">
        <f t="shared" si="5"/>
        <v>0.223</v>
      </c>
      <c r="J28" s="15" t="s">
        <v>22</v>
      </c>
      <c r="K28" s="78">
        <f t="shared" ref="K28:K42" si="10">AVERAGE(Y8:Z8)</f>
        <v>0.1305</v>
      </c>
      <c r="L28" s="39">
        <v>0.13100000000000001</v>
      </c>
      <c r="AP28" s="15" t="s">
        <v>22</v>
      </c>
      <c r="AQ28" s="78">
        <f t="shared" si="6"/>
        <v>0.109</v>
      </c>
      <c r="AR28" s="39">
        <f t="shared" si="7"/>
        <v>0.186</v>
      </c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5"/>
      <c r="BK28" s="15" t="s">
        <v>22</v>
      </c>
      <c r="BL28" s="78">
        <f t="shared" si="8"/>
        <v>0.14199999999999999</v>
      </c>
      <c r="BM28" s="39">
        <f t="shared" si="9"/>
        <v>0.16749999999999998</v>
      </c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</row>
    <row r="29" spans="1:87" ht="18">
      <c r="A29" s="15" t="s">
        <v>23</v>
      </c>
      <c r="B29" s="78">
        <f t="shared" si="4"/>
        <v>2.008</v>
      </c>
      <c r="C29" s="39">
        <f t="shared" si="5"/>
        <v>2.0409999999999999</v>
      </c>
      <c r="J29" s="15" t="s">
        <v>23</v>
      </c>
      <c r="K29" s="78">
        <f t="shared" si="10"/>
        <v>1.9870000000000001</v>
      </c>
      <c r="L29" s="39">
        <v>2.032</v>
      </c>
      <c r="AP29" s="15" t="s">
        <v>23</v>
      </c>
      <c r="AQ29" s="78">
        <f t="shared" si="6"/>
        <v>1.9390000000000001</v>
      </c>
      <c r="AR29" s="39">
        <f t="shared" si="7"/>
        <v>1.881</v>
      </c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5"/>
      <c r="BK29" s="15" t="s">
        <v>23</v>
      </c>
      <c r="BL29" s="78">
        <f t="shared" si="8"/>
        <v>2.0459999999999998</v>
      </c>
      <c r="BM29" s="39">
        <f t="shared" si="9"/>
        <v>1.899</v>
      </c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</row>
    <row r="30" spans="1:87" ht="16">
      <c r="A30" s="15" t="s">
        <v>0</v>
      </c>
      <c r="B30" s="78">
        <f t="shared" si="4"/>
        <v>2.6619999999999999</v>
      </c>
      <c r="C30" s="39">
        <f t="shared" si="5"/>
        <v>2.625</v>
      </c>
      <c r="J30" s="15" t="s">
        <v>0</v>
      </c>
      <c r="K30" s="78">
        <f t="shared" si="10"/>
        <v>2.9169999999999998</v>
      </c>
      <c r="L30" s="39">
        <v>2.7130000000000001</v>
      </c>
      <c r="AP30" s="15" t="s">
        <v>0</v>
      </c>
      <c r="AQ30" s="78">
        <f t="shared" si="6"/>
        <v>2.6160000000000001</v>
      </c>
      <c r="AR30" s="39">
        <f t="shared" si="7"/>
        <v>2.57</v>
      </c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5"/>
      <c r="BK30" s="15" t="s">
        <v>0</v>
      </c>
      <c r="BL30" s="78">
        <f t="shared" si="8"/>
        <v>3.02</v>
      </c>
      <c r="BM30" s="39">
        <f t="shared" si="9"/>
        <v>3.0449999999999999</v>
      </c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</row>
    <row r="31" spans="1:87" ht="16">
      <c r="A31" s="15" t="s">
        <v>1</v>
      </c>
      <c r="B31" s="111" t="s">
        <v>145</v>
      </c>
      <c r="C31" s="111" t="s">
        <v>145</v>
      </c>
      <c r="J31" s="15" t="s">
        <v>1</v>
      </c>
      <c r="K31" s="111" t="s">
        <v>145</v>
      </c>
      <c r="L31" s="111" t="s">
        <v>145</v>
      </c>
      <c r="AP31" s="15" t="s">
        <v>1</v>
      </c>
      <c r="AQ31" s="111" t="s">
        <v>145</v>
      </c>
      <c r="AR31" s="111" t="s">
        <v>145</v>
      </c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55"/>
      <c r="BK31" s="15" t="s">
        <v>1</v>
      </c>
      <c r="BL31" s="111" t="s">
        <v>145</v>
      </c>
      <c r="BM31" s="39">
        <f>SUM(BL11,CB11)/2</f>
        <v>5.1499999999999997E-2</v>
      </c>
      <c r="BN31" s="4"/>
      <c r="BO31" s="4"/>
      <c r="BP31" s="4"/>
      <c r="BQ31" s="2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2"/>
    </row>
    <row r="32" spans="1:87" ht="16">
      <c r="A32" s="15" t="s">
        <v>2</v>
      </c>
      <c r="B32" s="78">
        <f t="shared" si="4"/>
        <v>19.41</v>
      </c>
      <c r="C32" s="39">
        <f t="shared" si="5"/>
        <v>19.056000000000001</v>
      </c>
      <c r="J32" s="15" t="s">
        <v>2</v>
      </c>
      <c r="K32" s="78">
        <f t="shared" si="10"/>
        <v>19.061999999999998</v>
      </c>
      <c r="L32" s="39">
        <v>19.033000000000001</v>
      </c>
      <c r="AP32" s="15" t="s">
        <v>2</v>
      </c>
      <c r="AQ32" s="78">
        <f t="shared" si="6"/>
        <v>19.856000000000002</v>
      </c>
      <c r="AR32" s="39">
        <f t="shared" si="7"/>
        <v>19.878</v>
      </c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5"/>
      <c r="BK32" s="15" t="s">
        <v>2</v>
      </c>
      <c r="BL32" s="78">
        <f t="shared" si="8"/>
        <v>19.645</v>
      </c>
      <c r="BM32" s="39">
        <f t="shared" si="9"/>
        <v>18.913</v>
      </c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</row>
    <row r="33" spans="1:80" ht="16">
      <c r="A33" s="15" t="s">
        <v>3</v>
      </c>
      <c r="B33" s="78">
        <f t="shared" si="4"/>
        <v>12.244</v>
      </c>
      <c r="C33" s="39">
        <f t="shared" si="5"/>
        <v>12.385</v>
      </c>
      <c r="J33" s="15" t="s">
        <v>3</v>
      </c>
      <c r="K33" s="78">
        <f t="shared" si="10"/>
        <v>12.0565</v>
      </c>
      <c r="L33" s="39">
        <v>12.23</v>
      </c>
      <c r="AP33" s="15" t="s">
        <v>3</v>
      </c>
      <c r="AQ33" s="78">
        <f t="shared" si="6"/>
        <v>12.029</v>
      </c>
      <c r="AR33" s="39">
        <f t="shared" si="7"/>
        <v>11.686</v>
      </c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5"/>
      <c r="BK33" s="15" t="s">
        <v>3</v>
      </c>
      <c r="BL33" s="78">
        <f t="shared" si="8"/>
        <v>11.986000000000001</v>
      </c>
      <c r="BM33" s="39">
        <f t="shared" si="9"/>
        <v>11.948499999999999</v>
      </c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</row>
    <row r="34" spans="1:80" ht="16">
      <c r="A34" s="15" t="s">
        <v>4</v>
      </c>
      <c r="B34" s="111" t="s">
        <v>145</v>
      </c>
      <c r="C34" s="111" t="s">
        <v>145</v>
      </c>
      <c r="J34" s="15" t="s">
        <v>4</v>
      </c>
      <c r="K34" s="111" t="s">
        <v>145</v>
      </c>
      <c r="L34" s="111" t="s">
        <v>145</v>
      </c>
      <c r="AP34" s="15" t="s">
        <v>4</v>
      </c>
      <c r="AQ34" s="78">
        <f t="shared" si="6"/>
        <v>0.11799999999999999</v>
      </c>
      <c r="AR34" s="111" t="s">
        <v>145</v>
      </c>
      <c r="AS34" s="2"/>
      <c r="AT34" s="4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4"/>
      <c r="BI34" s="4"/>
      <c r="BJ34" s="55"/>
      <c r="BK34" s="15" t="s">
        <v>4</v>
      </c>
      <c r="BL34" s="113" t="str">
        <f t="shared" si="8"/>
        <v>BDL</v>
      </c>
      <c r="BM34" s="39">
        <f t="shared" si="9"/>
        <v>0.11549999999999999</v>
      </c>
      <c r="BN34" s="4"/>
      <c r="BO34" s="2"/>
      <c r="BP34" s="2"/>
      <c r="BQ34" s="2"/>
      <c r="BR34" s="2"/>
      <c r="BS34" s="2"/>
      <c r="BT34" s="2"/>
      <c r="BU34" s="4"/>
      <c r="BV34" s="2"/>
      <c r="BW34" s="2"/>
      <c r="BX34" s="2"/>
      <c r="BY34" s="4"/>
      <c r="BZ34" s="4"/>
      <c r="CA34" s="2"/>
      <c r="CB34" s="2"/>
    </row>
    <row r="35" spans="1:80" ht="18">
      <c r="A35" s="15" t="s">
        <v>24</v>
      </c>
      <c r="B35" s="78">
        <f t="shared" si="4"/>
        <v>2.71</v>
      </c>
      <c r="C35" s="39">
        <f t="shared" si="5"/>
        <v>2.7789999999999999</v>
      </c>
      <c r="J35" s="15" t="s">
        <v>24</v>
      </c>
      <c r="K35" s="78">
        <f t="shared" si="10"/>
        <v>2.7835000000000001</v>
      </c>
      <c r="L35" s="39">
        <v>2.7839999999999998</v>
      </c>
      <c r="AP35" s="15" t="s">
        <v>24</v>
      </c>
      <c r="AQ35" s="78">
        <f t="shared" si="6"/>
        <v>2.6749999999999998</v>
      </c>
      <c r="AR35" s="39">
        <f t="shared" si="7"/>
        <v>2.8050000000000002</v>
      </c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55"/>
      <c r="BK35" s="15" t="s">
        <v>24</v>
      </c>
      <c r="BL35" s="78">
        <f t="shared" si="8"/>
        <v>2.74</v>
      </c>
      <c r="BM35" s="39">
        <f t="shared" si="9"/>
        <v>2.7370000000000001</v>
      </c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</row>
    <row r="36" spans="1:80" ht="18">
      <c r="A36" s="15" t="s">
        <v>78</v>
      </c>
      <c r="B36" s="78">
        <f t="shared" si="4"/>
        <v>9.7000000000000003E-2</v>
      </c>
      <c r="C36" s="39">
        <f t="shared" si="5"/>
        <v>8.4000000000000005E-2</v>
      </c>
      <c r="J36" s="15" t="s">
        <v>78</v>
      </c>
      <c r="K36" s="78">
        <f t="shared" si="10"/>
        <v>0.1</v>
      </c>
      <c r="L36" s="39">
        <v>7.6999999999999999E-2</v>
      </c>
      <c r="AP36" s="15" t="s">
        <v>78</v>
      </c>
      <c r="AQ36" s="78">
        <f t="shared" si="6"/>
        <v>0.14299999999999999</v>
      </c>
      <c r="AR36" s="39">
        <f t="shared" si="7"/>
        <v>0.159</v>
      </c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5"/>
      <c r="BK36" s="15" t="s">
        <v>78</v>
      </c>
      <c r="BL36" s="78">
        <f t="shared" si="8"/>
        <v>0.10299999999999999</v>
      </c>
      <c r="BM36" s="39">
        <f t="shared" si="9"/>
        <v>5.9499999999999997E-2</v>
      </c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</row>
    <row r="37" spans="1:80" ht="16">
      <c r="A37" s="15" t="s">
        <v>6</v>
      </c>
      <c r="B37" s="111" t="s">
        <v>145</v>
      </c>
      <c r="C37" s="111" t="s">
        <v>145</v>
      </c>
      <c r="D37" s="94"/>
      <c r="J37" s="15" t="s">
        <v>6</v>
      </c>
      <c r="K37" s="111" t="s">
        <v>145</v>
      </c>
      <c r="L37" s="111" t="s">
        <v>145</v>
      </c>
      <c r="AP37" s="15" t="s">
        <v>6</v>
      </c>
      <c r="AQ37" s="78">
        <f t="shared" si="6"/>
        <v>0</v>
      </c>
      <c r="AR37" s="39">
        <f t="shared" si="7"/>
        <v>0</v>
      </c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5"/>
      <c r="BK37" s="15" t="s">
        <v>6</v>
      </c>
      <c r="BL37" s="113" t="str">
        <f t="shared" si="8"/>
        <v>BDL</v>
      </c>
      <c r="BM37" s="111" t="s">
        <v>145</v>
      </c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</row>
    <row r="38" spans="1:80" ht="16">
      <c r="A38" s="15" t="s">
        <v>5</v>
      </c>
      <c r="B38" s="78">
        <f t="shared" si="4"/>
        <v>0.184</v>
      </c>
      <c r="C38" s="39">
        <f t="shared" si="5"/>
        <v>0.17399999999999999</v>
      </c>
      <c r="J38" s="15" t="s">
        <v>5</v>
      </c>
      <c r="K38" s="78">
        <f t="shared" si="10"/>
        <v>0.1905</v>
      </c>
      <c r="L38" s="39">
        <v>0.186</v>
      </c>
      <c r="AP38" s="15" t="s">
        <v>5</v>
      </c>
      <c r="AQ38" s="111" t="s">
        <v>145</v>
      </c>
      <c r="AR38" s="111" t="s">
        <v>145</v>
      </c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55"/>
      <c r="BK38" s="15" t="s">
        <v>5</v>
      </c>
      <c r="BL38" s="111" t="s">
        <v>145</v>
      </c>
      <c r="BM38" s="111" t="s">
        <v>145</v>
      </c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</row>
    <row r="39" spans="1:80" ht="18">
      <c r="A39" s="15" t="s">
        <v>25</v>
      </c>
      <c r="B39" s="78">
        <f t="shared" si="4"/>
        <v>2.0739999999999998</v>
      </c>
      <c r="C39" s="39">
        <f t="shared" si="5"/>
        <v>2.0840000000000001</v>
      </c>
      <c r="J39" s="15" t="s">
        <v>25</v>
      </c>
      <c r="K39" s="78">
        <f t="shared" si="10"/>
        <v>2.0760000000000001</v>
      </c>
      <c r="L39" s="39">
        <v>2.0880000000000001</v>
      </c>
      <c r="AP39" s="15" t="s">
        <v>25</v>
      </c>
      <c r="AQ39" s="78">
        <f t="shared" si="6"/>
        <v>2.113</v>
      </c>
      <c r="AR39" s="39">
        <f t="shared" si="7"/>
        <v>2.1160000000000001</v>
      </c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5"/>
      <c r="BK39" s="15" t="s">
        <v>25</v>
      </c>
      <c r="BL39" s="78">
        <f t="shared" si="8"/>
        <v>2.133</v>
      </c>
      <c r="BM39" s="39">
        <f t="shared" si="9"/>
        <v>2.0845000000000002</v>
      </c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</row>
    <row r="40" spans="1:80" ht="16">
      <c r="A40" s="14" t="s">
        <v>7</v>
      </c>
      <c r="B40" s="78">
        <f t="shared" si="4"/>
        <v>99.826999999999984</v>
      </c>
      <c r="C40" s="39">
        <f t="shared" si="5"/>
        <v>99.909000000000006</v>
      </c>
      <c r="J40" s="14" t="s">
        <v>7</v>
      </c>
      <c r="K40" s="78">
        <f>SUM(K26:K39)</f>
        <v>99.926000000000002</v>
      </c>
      <c r="L40" s="77">
        <f>SUM(L26:L39)</f>
        <v>100.11600000000001</v>
      </c>
      <c r="AP40" s="14" t="s">
        <v>7</v>
      </c>
      <c r="AQ40" s="78">
        <f t="shared" si="6"/>
        <v>100.78399999999999</v>
      </c>
      <c r="AR40" s="39">
        <f t="shared" si="7"/>
        <v>100.97000000000003</v>
      </c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14" t="s">
        <v>7</v>
      </c>
      <c r="BL40" s="78">
        <f t="shared" si="8"/>
        <v>101.55899999999998</v>
      </c>
      <c r="BM40" s="39">
        <f>SUM(BM26:BM39)</f>
        <v>100.65699999999998</v>
      </c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</row>
    <row r="41" spans="1:80" ht="16">
      <c r="A41" s="15" t="s">
        <v>18</v>
      </c>
      <c r="B41" s="78">
        <f t="shared" si="4"/>
        <v>-7.0000000000000001E-3</v>
      </c>
      <c r="C41" s="39">
        <f t="shared" si="5"/>
        <v>0</v>
      </c>
      <c r="J41" s="15" t="s">
        <v>18</v>
      </c>
      <c r="K41" s="78">
        <f t="shared" si="10"/>
        <v>-4.4999999999999997E-3</v>
      </c>
      <c r="L41" s="39">
        <v>0</v>
      </c>
      <c r="AP41" s="15" t="s">
        <v>18</v>
      </c>
      <c r="AQ41" s="78">
        <f t="shared" si="6"/>
        <v>0</v>
      </c>
      <c r="AR41" s="39">
        <f t="shared" si="7"/>
        <v>0</v>
      </c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5" t="s">
        <v>18</v>
      </c>
      <c r="BL41" s="78">
        <f t="shared" si="8"/>
        <v>-4.0000000000000001E-3</v>
      </c>
      <c r="BM41" s="39">
        <f t="shared" si="9"/>
        <v>-2.1999999999999999E-2</v>
      </c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</row>
    <row r="42" spans="1:80" ht="16">
      <c r="A42" s="15" t="s">
        <v>19</v>
      </c>
      <c r="B42" s="78">
        <f t="shared" si="4"/>
        <v>-4.2000000000000003E-2</v>
      </c>
      <c r="C42" s="39">
        <f t="shared" si="5"/>
        <v>-3.9E-2</v>
      </c>
      <c r="J42" s="15" t="s">
        <v>19</v>
      </c>
      <c r="K42" s="78">
        <f t="shared" si="10"/>
        <v>-4.2999999999999997E-2</v>
      </c>
      <c r="L42" s="39">
        <v>-4.2000000000000003E-2</v>
      </c>
      <c r="AP42" s="15" t="s">
        <v>19</v>
      </c>
      <c r="AQ42" s="78">
        <f t="shared" si="6"/>
        <v>-3.9E-2</v>
      </c>
      <c r="AR42" s="39">
        <f t="shared" si="7"/>
        <v>-4.2999999999999997E-2</v>
      </c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15" t="s">
        <v>19</v>
      </c>
      <c r="BL42" s="78">
        <f t="shared" si="8"/>
        <v>-3.1E-2</v>
      </c>
      <c r="BM42" s="39">
        <f t="shared" si="9"/>
        <v>-3.5999999999999997E-2</v>
      </c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</row>
    <row r="43" spans="1:80" ht="16">
      <c r="A43" s="15" t="s">
        <v>7</v>
      </c>
      <c r="B43" s="78">
        <f t="shared" si="4"/>
        <v>99.777999999999977</v>
      </c>
      <c r="C43" s="39">
        <f t="shared" si="5"/>
        <v>99.87</v>
      </c>
      <c r="J43" s="15" t="s">
        <v>7</v>
      </c>
      <c r="K43" s="78">
        <f>SUM(K40:K42)</f>
        <v>99.878500000000003</v>
      </c>
      <c r="L43" s="78">
        <f t="shared" ref="L43" si="11">L40+L41+L42</f>
        <v>100.07400000000001</v>
      </c>
      <c r="AP43" s="15" t="s">
        <v>7</v>
      </c>
      <c r="AQ43" s="78">
        <f t="shared" si="6"/>
        <v>100.74499999999999</v>
      </c>
      <c r="AR43" s="39">
        <f t="shared" si="7"/>
        <v>100.92700000000002</v>
      </c>
      <c r="BK43" s="15" t="s">
        <v>7</v>
      </c>
      <c r="BL43" s="78">
        <f t="shared" si="8"/>
        <v>101.52399999999997</v>
      </c>
      <c r="BM43" s="39">
        <f>SUM(BM40:BM42)</f>
        <v>100.59899999999998</v>
      </c>
    </row>
    <row r="45" spans="1:80">
      <c r="A45" s="35" t="s">
        <v>37</v>
      </c>
      <c r="B45" s="120" t="s">
        <v>83</v>
      </c>
      <c r="C45" s="128"/>
      <c r="D45" s="120" t="s">
        <v>85</v>
      </c>
      <c r="E45" s="128"/>
      <c r="J45" s="35" t="s">
        <v>39</v>
      </c>
      <c r="K45" s="126" t="s">
        <v>83</v>
      </c>
      <c r="L45" s="127"/>
      <c r="M45" s="126" t="s">
        <v>85</v>
      </c>
      <c r="N45" s="127"/>
      <c r="AP45" s="35" t="s">
        <v>41</v>
      </c>
      <c r="AQ45" s="126" t="s">
        <v>83</v>
      </c>
      <c r="AR45" s="127"/>
      <c r="AS45" s="126" t="s">
        <v>85</v>
      </c>
      <c r="AT45" s="127"/>
      <c r="BK45" s="42" t="s">
        <v>43</v>
      </c>
      <c r="BL45" s="126" t="s">
        <v>83</v>
      </c>
      <c r="BM45" s="127"/>
      <c r="BN45" s="126" t="s">
        <v>85</v>
      </c>
      <c r="BO45" s="127"/>
    </row>
    <row r="46" spans="1:80">
      <c r="A46" s="63"/>
      <c r="B46" s="60" t="s">
        <v>55</v>
      </c>
      <c r="C46" s="60" t="s">
        <v>56</v>
      </c>
      <c r="D46" s="60" t="s">
        <v>55</v>
      </c>
      <c r="E46" s="60" t="s">
        <v>56</v>
      </c>
      <c r="J46" s="29"/>
      <c r="K46" s="29" t="s">
        <v>55</v>
      </c>
      <c r="L46" s="29" t="s">
        <v>56</v>
      </c>
      <c r="M46" s="29" t="s">
        <v>55</v>
      </c>
      <c r="N46" s="29" t="s">
        <v>56</v>
      </c>
      <c r="AO46" s="1"/>
      <c r="AP46" s="29"/>
      <c r="AQ46" s="29" t="s">
        <v>55</v>
      </c>
      <c r="AR46" s="29" t="s">
        <v>56</v>
      </c>
      <c r="AS46" s="29" t="s">
        <v>55</v>
      </c>
      <c r="AT46" s="29" t="s">
        <v>56</v>
      </c>
      <c r="BK46" s="29"/>
      <c r="BL46" s="29" t="s">
        <v>55</v>
      </c>
      <c r="BM46" s="29" t="s">
        <v>56</v>
      </c>
      <c r="BN46" s="29" t="s">
        <v>55</v>
      </c>
      <c r="BO46" s="29" t="s">
        <v>56</v>
      </c>
    </row>
    <row r="47" spans="1:80" ht="15">
      <c r="A47" s="59" t="s">
        <v>60</v>
      </c>
      <c r="B47" s="65">
        <v>6.4043999999999999</v>
      </c>
      <c r="C47" s="65">
        <v>6.4023000000000003</v>
      </c>
      <c r="D47" s="65">
        <v>6.3102999999999998</v>
      </c>
      <c r="E47" s="65">
        <v>6.3071000000000002</v>
      </c>
      <c r="J47" s="59" t="s">
        <v>60</v>
      </c>
      <c r="K47" s="64">
        <v>6.3521999999999998</v>
      </c>
      <c r="L47" s="64">
        <v>6.3502999999999998</v>
      </c>
      <c r="M47" s="64">
        <v>6.3655999999999997</v>
      </c>
      <c r="N47" s="64">
        <v>6.3636999999999997</v>
      </c>
      <c r="AO47" s="1"/>
      <c r="AP47" s="59" t="s">
        <v>60</v>
      </c>
      <c r="AQ47" s="64">
        <v>6.5014000000000003</v>
      </c>
      <c r="AR47" s="64">
        <v>6.4997999999999996</v>
      </c>
      <c r="AS47" s="64">
        <v>6.4752000000000001</v>
      </c>
      <c r="AT47" s="64">
        <v>6.4724000000000004</v>
      </c>
      <c r="BK47" s="59" t="s">
        <v>60</v>
      </c>
      <c r="BL47" s="64">
        <v>6.4797000000000002</v>
      </c>
      <c r="BM47" s="64">
        <v>6.4776999999999996</v>
      </c>
      <c r="BN47" s="64">
        <v>6.367</v>
      </c>
      <c r="BO47" s="64">
        <v>6.3783000000000003</v>
      </c>
    </row>
    <row r="48" spans="1:80" ht="15">
      <c r="A48" s="59" t="s">
        <v>61</v>
      </c>
      <c r="B48" s="65">
        <v>1.5955999999999999</v>
      </c>
      <c r="C48" s="65">
        <v>1.5976999999999999</v>
      </c>
      <c r="D48" s="65">
        <v>1.6897</v>
      </c>
      <c r="E48" s="65">
        <v>1.6929000000000001</v>
      </c>
      <c r="J48" s="59" t="s">
        <v>61</v>
      </c>
      <c r="K48" s="64">
        <v>1.6477999999999999</v>
      </c>
      <c r="L48" s="64">
        <v>1.6496999999999999</v>
      </c>
      <c r="M48" s="64">
        <v>1.6344000000000001</v>
      </c>
      <c r="N48" s="64">
        <v>1.6363000000000001</v>
      </c>
      <c r="AO48" s="1"/>
      <c r="AP48" s="59" t="s">
        <v>61</v>
      </c>
      <c r="AQ48" s="64">
        <v>1.4985999999999999</v>
      </c>
      <c r="AR48" s="64">
        <v>1.5002</v>
      </c>
      <c r="AS48" s="64">
        <v>1.5247999999999999</v>
      </c>
      <c r="AT48" s="64">
        <v>1.5276000000000001</v>
      </c>
      <c r="BK48" s="59" t="s">
        <v>61</v>
      </c>
      <c r="BL48" s="64">
        <v>1.5203</v>
      </c>
      <c r="BM48" s="64">
        <v>1.5223</v>
      </c>
      <c r="BN48" s="64">
        <v>1.633</v>
      </c>
      <c r="BO48" s="64">
        <v>1.6216999999999999</v>
      </c>
    </row>
    <row r="49" spans="1:107" ht="15">
      <c r="A49" s="62" t="s">
        <v>79</v>
      </c>
      <c r="B49" s="65">
        <f>SUM(B47:B48)</f>
        <v>8</v>
      </c>
      <c r="C49" s="65">
        <f t="shared" ref="C49:E49" si="12">SUM(C47:C48)</f>
        <v>8</v>
      </c>
      <c r="D49" s="65">
        <f t="shared" si="12"/>
        <v>8</v>
      </c>
      <c r="E49" s="65">
        <f t="shared" si="12"/>
        <v>8</v>
      </c>
      <c r="J49" s="62" t="s">
        <v>79</v>
      </c>
      <c r="K49" s="64">
        <f>SUM(K47:K48)</f>
        <v>8</v>
      </c>
      <c r="L49" s="64">
        <f t="shared" ref="L49:N49" si="13">SUM(L47:L48)</f>
        <v>8</v>
      </c>
      <c r="M49" s="64">
        <f t="shared" si="13"/>
        <v>8</v>
      </c>
      <c r="N49" s="64">
        <f t="shared" si="13"/>
        <v>8</v>
      </c>
      <c r="AO49" s="1"/>
      <c r="AP49" s="62" t="s">
        <v>79</v>
      </c>
      <c r="AQ49" s="64">
        <f>SUM(AQ47:AQ48)</f>
        <v>8</v>
      </c>
      <c r="AR49" s="64">
        <f t="shared" ref="AR49:AT49" si="14">SUM(AR47:AR48)</f>
        <v>8</v>
      </c>
      <c r="AS49" s="64">
        <f t="shared" si="14"/>
        <v>8</v>
      </c>
      <c r="AT49" s="64">
        <f t="shared" si="14"/>
        <v>8</v>
      </c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62" t="s">
        <v>79</v>
      </c>
      <c r="BL49" s="64">
        <f>SUM(BL47:BL48)</f>
        <v>8</v>
      </c>
      <c r="BM49" s="64">
        <f t="shared" ref="BM49:BO49" si="15">SUM(BM47:BM48)</f>
        <v>8</v>
      </c>
      <c r="BN49" s="64">
        <f t="shared" si="15"/>
        <v>8</v>
      </c>
      <c r="BO49" s="64">
        <f t="shared" si="15"/>
        <v>8</v>
      </c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</row>
    <row r="50" spans="1:107">
      <c r="A50" s="59" t="s">
        <v>62</v>
      </c>
      <c r="B50" s="65">
        <v>1.4800000000000001E-2</v>
      </c>
      <c r="C50" s="65">
        <v>1.4800000000000001E-2</v>
      </c>
      <c r="D50" s="65">
        <v>2.3300000000000001E-2</v>
      </c>
      <c r="E50" s="65">
        <v>2.3300000000000001E-2</v>
      </c>
      <c r="J50" s="59" t="s">
        <v>62</v>
      </c>
      <c r="K50" s="64">
        <v>1.38E-2</v>
      </c>
      <c r="L50" s="64">
        <v>1.38E-2</v>
      </c>
      <c r="M50" s="64">
        <v>1.37E-2</v>
      </c>
      <c r="N50" s="64">
        <v>1.37E-2</v>
      </c>
      <c r="AO50" s="1"/>
      <c r="AP50" s="59" t="s">
        <v>62</v>
      </c>
      <c r="AQ50" s="64">
        <v>1.15E-2</v>
      </c>
      <c r="AR50" s="64">
        <v>1.15E-2</v>
      </c>
      <c r="AS50" s="64">
        <v>1.9800000000000002E-2</v>
      </c>
      <c r="AT50" s="64">
        <v>1.9800000000000002E-2</v>
      </c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59" t="s">
        <v>62</v>
      </c>
      <c r="BL50" s="64">
        <v>1.4500000000000001E-2</v>
      </c>
      <c r="BM50" s="64">
        <v>1.4500000000000001E-2</v>
      </c>
      <c r="BN50" s="64">
        <v>1.78E-2</v>
      </c>
      <c r="BO50" s="64">
        <v>1.7899999999999999E-2</v>
      </c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</row>
    <row r="51" spans="1:107">
      <c r="A51" s="59" t="s">
        <v>63</v>
      </c>
      <c r="B51" s="65">
        <v>0.54479999999999995</v>
      </c>
      <c r="C51" s="65">
        <v>0.54200000000000004</v>
      </c>
      <c r="D51" s="65">
        <v>0.59309999999999996</v>
      </c>
      <c r="E51" s="65">
        <v>0.5887</v>
      </c>
      <c r="J51" s="59" t="s">
        <v>63</v>
      </c>
      <c r="K51" s="64">
        <v>0.60680000000000001</v>
      </c>
      <c r="L51" s="64">
        <v>0.60419999999999996</v>
      </c>
      <c r="M51" s="64">
        <v>0.61439999999999995</v>
      </c>
      <c r="N51" s="64">
        <v>0.6119</v>
      </c>
      <c r="AO51" s="1"/>
      <c r="AP51" s="59" t="s">
        <v>63</v>
      </c>
      <c r="AQ51" s="64">
        <v>0.5403</v>
      </c>
      <c r="AR51" s="64">
        <v>0.53820000000000001</v>
      </c>
      <c r="AS51" s="64">
        <v>0.59379999999999999</v>
      </c>
      <c r="AT51" s="64">
        <v>0.59009999999999996</v>
      </c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59" t="s">
        <v>63</v>
      </c>
      <c r="BL51" s="64">
        <v>0.57050000000000001</v>
      </c>
      <c r="BM51" s="64">
        <v>0.56769999999999998</v>
      </c>
      <c r="BN51" s="64">
        <v>0.66930000000000001</v>
      </c>
      <c r="BO51" s="64">
        <v>0.68469999999999998</v>
      </c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</row>
    <row r="52" spans="1:107">
      <c r="A52" s="59" t="s">
        <v>64</v>
      </c>
      <c r="B52" s="65">
        <v>0.22409999999999999</v>
      </c>
      <c r="C52" s="65">
        <v>0.224</v>
      </c>
      <c r="D52" s="65">
        <v>0.22750000000000001</v>
      </c>
      <c r="E52" s="65">
        <v>0.22739999999999999</v>
      </c>
      <c r="J52" s="59" t="s">
        <v>64</v>
      </c>
      <c r="K52" s="64">
        <v>0.2218</v>
      </c>
      <c r="L52" s="64">
        <v>0.22170000000000001</v>
      </c>
      <c r="M52" s="64">
        <v>0.22570000000000001</v>
      </c>
      <c r="N52" s="64">
        <v>0.22559999999999999</v>
      </c>
      <c r="AO52" s="1"/>
      <c r="AP52" s="59" t="s">
        <v>64</v>
      </c>
      <c r="AQ52" s="64">
        <v>0.21329999999999999</v>
      </c>
      <c r="AR52" s="64">
        <v>0.21329999999999999</v>
      </c>
      <c r="AS52" s="64">
        <v>0.20599999999999999</v>
      </c>
      <c r="AT52" s="64">
        <v>0.2059</v>
      </c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59" t="s">
        <v>64</v>
      </c>
      <c r="BL52" s="64">
        <v>0.22389999999999999</v>
      </c>
      <c r="BM52" s="64">
        <v>0.22389999999999999</v>
      </c>
      <c r="BN52" s="64">
        <v>0.20960000000000001</v>
      </c>
      <c r="BO52" s="64">
        <v>0.21</v>
      </c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</row>
    <row r="53" spans="1:107" ht="24">
      <c r="A53" s="61" t="s">
        <v>65</v>
      </c>
      <c r="B53" s="65">
        <v>0</v>
      </c>
      <c r="C53" s="65">
        <v>0</v>
      </c>
      <c r="D53" s="65">
        <v>0</v>
      </c>
      <c r="E53" s="65">
        <v>0</v>
      </c>
      <c r="J53" s="61" t="s">
        <v>65</v>
      </c>
      <c r="K53" s="64">
        <v>0</v>
      </c>
      <c r="L53" s="64">
        <v>0</v>
      </c>
      <c r="M53" s="64">
        <v>0</v>
      </c>
      <c r="N53" s="64">
        <v>0</v>
      </c>
      <c r="AO53" s="1"/>
      <c r="AP53" s="61" t="s">
        <v>65</v>
      </c>
      <c r="AQ53" s="64">
        <v>0</v>
      </c>
      <c r="AR53" s="64">
        <v>0</v>
      </c>
      <c r="AS53" s="64">
        <v>0</v>
      </c>
      <c r="AT53" s="64">
        <v>0</v>
      </c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61" t="s">
        <v>65</v>
      </c>
      <c r="BL53" s="64">
        <v>0</v>
      </c>
      <c r="BM53" s="64">
        <v>0</v>
      </c>
      <c r="BN53" s="64">
        <v>0</v>
      </c>
      <c r="BO53" s="64">
        <v>0</v>
      </c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</row>
    <row r="54" spans="1:107" ht="24">
      <c r="A54" s="61" t="s">
        <v>66</v>
      </c>
      <c r="B54" s="65">
        <v>0.1363</v>
      </c>
      <c r="C54" s="65">
        <v>0.1404</v>
      </c>
      <c r="D54" s="65">
        <v>0.14749999999999999</v>
      </c>
      <c r="E54" s="65">
        <v>0.15409999999999999</v>
      </c>
      <c r="J54" s="61" t="s">
        <v>66</v>
      </c>
      <c r="K54" s="64">
        <v>0.152</v>
      </c>
      <c r="L54" s="64">
        <v>0.15590000000000001</v>
      </c>
      <c r="M54" s="64">
        <v>0.157</v>
      </c>
      <c r="N54" s="64">
        <v>0.16089999999999999</v>
      </c>
      <c r="AO54" s="1"/>
      <c r="AP54" s="61" t="s">
        <v>66</v>
      </c>
      <c r="AQ54" s="64">
        <v>0.1041</v>
      </c>
      <c r="AR54" s="64">
        <v>0.1074</v>
      </c>
      <c r="AS54" s="64">
        <v>7.2900000000000006E-2</v>
      </c>
      <c r="AT54" s="64">
        <v>7.85E-2</v>
      </c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61" t="s">
        <v>66</v>
      </c>
      <c r="BL54" s="64">
        <v>0.1439</v>
      </c>
      <c r="BM54" s="64">
        <v>0.1479</v>
      </c>
      <c r="BN54" s="64">
        <v>0.15620000000000001</v>
      </c>
      <c r="BO54" s="64">
        <v>0.13339999999999999</v>
      </c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</row>
    <row r="55" spans="1:107">
      <c r="A55" s="59" t="s">
        <v>67</v>
      </c>
      <c r="B55" s="65">
        <v>4.08</v>
      </c>
      <c r="C55" s="65">
        <v>4.0787000000000004</v>
      </c>
      <c r="D55" s="65">
        <v>4.0084999999999997</v>
      </c>
      <c r="E55" s="65">
        <v>4.0064000000000002</v>
      </c>
      <c r="J55" s="59" t="s">
        <v>67</v>
      </c>
      <c r="K55" s="64">
        <v>4.0056000000000003</v>
      </c>
      <c r="L55" s="64">
        <v>4.0044000000000004</v>
      </c>
      <c r="M55" s="64">
        <v>3.9891000000000001</v>
      </c>
      <c r="N55" s="64">
        <v>3.9878999999999998</v>
      </c>
      <c r="AO55" s="1"/>
      <c r="AP55" s="59" t="s">
        <v>67</v>
      </c>
      <c r="AQ55" s="64">
        <v>4.1173000000000002</v>
      </c>
      <c r="AR55" s="64">
        <v>4.1162999999999998</v>
      </c>
      <c r="AS55" s="64">
        <v>4.1074999999999999</v>
      </c>
      <c r="AT55" s="64">
        <v>4.1056999999999997</v>
      </c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59" t="s">
        <v>67</v>
      </c>
      <c r="BL55" s="64">
        <v>4.0472000000000001</v>
      </c>
      <c r="BM55" s="64">
        <v>4.0458999999999996</v>
      </c>
      <c r="BN55" s="64">
        <v>3.9335</v>
      </c>
      <c r="BO55" s="64">
        <v>3.9405000000000001</v>
      </c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</row>
    <row r="56" spans="1:107">
      <c r="A56" s="59" t="s">
        <v>68</v>
      </c>
      <c r="B56" s="114" t="s">
        <v>146</v>
      </c>
      <c r="C56" s="114" t="s">
        <v>146</v>
      </c>
      <c r="D56" s="114" t="s">
        <v>146</v>
      </c>
      <c r="E56" s="114" t="s">
        <v>146</v>
      </c>
      <c r="J56" s="59" t="s">
        <v>68</v>
      </c>
      <c r="K56" s="114" t="s">
        <v>146</v>
      </c>
      <c r="L56" s="114" t="s">
        <v>146</v>
      </c>
      <c r="M56" s="114" t="s">
        <v>146</v>
      </c>
      <c r="N56" s="114" t="s">
        <v>146</v>
      </c>
      <c r="AO56" s="1"/>
      <c r="AP56" s="59" t="s">
        <v>68</v>
      </c>
      <c r="AQ56" s="114" t="s">
        <v>146</v>
      </c>
      <c r="AR56" s="114" t="s">
        <v>146</v>
      </c>
      <c r="AS56" s="114" t="s">
        <v>146</v>
      </c>
      <c r="AT56" s="114" t="s">
        <v>146</v>
      </c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59" t="s">
        <v>68</v>
      </c>
      <c r="BL56" s="114" t="s">
        <v>146</v>
      </c>
      <c r="BM56" s="114" t="s">
        <v>146</v>
      </c>
      <c r="BN56" s="64">
        <v>0</v>
      </c>
      <c r="BO56" s="64">
        <v>0</v>
      </c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</row>
    <row r="57" spans="1:107">
      <c r="A57" s="59" t="s">
        <v>69</v>
      </c>
      <c r="B57" s="114" t="s">
        <v>146</v>
      </c>
      <c r="C57" s="114" t="s">
        <v>146</v>
      </c>
      <c r="D57" s="114" t="s">
        <v>146</v>
      </c>
      <c r="E57" s="114" t="s">
        <v>146</v>
      </c>
      <c r="J57" s="59" t="s">
        <v>69</v>
      </c>
      <c r="K57" s="114" t="s">
        <v>146</v>
      </c>
      <c r="L57" s="114" t="s">
        <v>146</v>
      </c>
      <c r="M57" s="114" t="s">
        <v>146</v>
      </c>
      <c r="N57" s="114" t="s">
        <v>146</v>
      </c>
      <c r="AO57" s="1"/>
      <c r="AP57" s="59" t="s">
        <v>69</v>
      </c>
      <c r="AQ57" s="64">
        <v>1.34E-2</v>
      </c>
      <c r="AR57" s="64">
        <v>1.34E-2</v>
      </c>
      <c r="AS57" s="114" t="s">
        <v>146</v>
      </c>
      <c r="AT57" s="114" t="s">
        <v>146</v>
      </c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59" t="s">
        <v>69</v>
      </c>
      <c r="BL57" s="114" t="s">
        <v>146</v>
      </c>
      <c r="BM57" s="114" t="s">
        <v>146</v>
      </c>
      <c r="BN57" s="64">
        <v>1.35E-2</v>
      </c>
      <c r="BO57" s="64">
        <v>1.35E-2</v>
      </c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</row>
    <row r="58" spans="1:107" ht="15">
      <c r="A58" s="62" t="s">
        <v>79</v>
      </c>
      <c r="B58" s="65">
        <f>SUM(B50:B57)</f>
        <v>5</v>
      </c>
      <c r="C58" s="65">
        <f t="shared" ref="C58:E58" si="16">SUM(C50:C57)</f>
        <v>4.9999000000000002</v>
      </c>
      <c r="D58" s="65">
        <f t="shared" si="16"/>
        <v>4.9998999999999993</v>
      </c>
      <c r="E58" s="65">
        <f t="shared" si="16"/>
        <v>4.9999000000000002</v>
      </c>
      <c r="J58" s="62" t="s">
        <v>79</v>
      </c>
      <c r="K58" s="64">
        <f>SUM(K50:K57)</f>
        <v>5</v>
      </c>
      <c r="L58" s="64">
        <f t="shared" ref="L58:N58" si="17">SUM(L50:L57)</f>
        <v>5</v>
      </c>
      <c r="M58" s="64">
        <f t="shared" si="17"/>
        <v>4.9999000000000002</v>
      </c>
      <c r="N58" s="64">
        <f t="shared" si="17"/>
        <v>5</v>
      </c>
      <c r="AO58" s="1"/>
      <c r="AP58" s="62" t="s">
        <v>79</v>
      </c>
      <c r="AQ58" s="64">
        <f>SUM(AQ50:AQ57)</f>
        <v>4.9999000000000002</v>
      </c>
      <c r="AR58" s="64">
        <f t="shared" ref="AR58:AT58" si="18">SUM(AR50:AR57)</f>
        <v>5.0000999999999998</v>
      </c>
      <c r="AS58" s="64">
        <f t="shared" si="18"/>
        <v>5</v>
      </c>
      <c r="AT58" s="64">
        <f t="shared" si="18"/>
        <v>5</v>
      </c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62" t="s">
        <v>79</v>
      </c>
      <c r="BL58" s="64">
        <f>SUM(BL50:BL57)</f>
        <v>5</v>
      </c>
      <c r="BM58" s="64">
        <f t="shared" ref="BM58:BO58" si="19">SUM(BM50:BM57)</f>
        <v>4.9998999999999993</v>
      </c>
      <c r="BN58" s="64">
        <f t="shared" si="19"/>
        <v>4.9998999999999993</v>
      </c>
      <c r="BO58" s="64">
        <f t="shared" si="19"/>
        <v>5</v>
      </c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</row>
    <row r="59" spans="1:107">
      <c r="A59" s="59" t="s">
        <v>70</v>
      </c>
      <c r="B59" s="65">
        <v>0</v>
      </c>
      <c r="C59" s="65">
        <v>0</v>
      </c>
      <c r="D59" s="65">
        <v>0</v>
      </c>
      <c r="E59" s="65">
        <v>0</v>
      </c>
      <c r="J59" s="59" t="s">
        <v>70</v>
      </c>
      <c r="K59" s="114" t="s">
        <v>146</v>
      </c>
      <c r="L59" s="114" t="s">
        <v>146</v>
      </c>
      <c r="M59" s="114" t="s">
        <v>146</v>
      </c>
      <c r="N59" s="114" t="s">
        <v>146</v>
      </c>
      <c r="AO59" s="1"/>
      <c r="AP59" s="59" t="s">
        <v>70</v>
      </c>
      <c r="AQ59" s="64">
        <v>0</v>
      </c>
      <c r="AR59" s="64">
        <v>0</v>
      </c>
      <c r="AS59" s="64">
        <v>0</v>
      </c>
      <c r="AT59" s="64">
        <v>0</v>
      </c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59" t="s">
        <v>70</v>
      </c>
      <c r="BL59" s="64">
        <v>0</v>
      </c>
      <c r="BM59" s="64">
        <v>0</v>
      </c>
      <c r="BN59" s="64">
        <v>0</v>
      </c>
      <c r="BO59" s="64">
        <v>0</v>
      </c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</row>
    <row r="60" spans="1:107">
      <c r="A60" s="61" t="s">
        <v>71</v>
      </c>
      <c r="B60" s="65">
        <v>0.1774</v>
      </c>
      <c r="C60" s="65">
        <v>0.17319999999999999</v>
      </c>
      <c r="D60" s="65">
        <v>0.16270000000000001</v>
      </c>
      <c r="E60" s="65">
        <v>0.15609999999999999</v>
      </c>
      <c r="J60" s="61" t="s">
        <v>71</v>
      </c>
      <c r="K60" s="64">
        <v>0.19220000000000001</v>
      </c>
      <c r="L60" s="64">
        <v>0.1883</v>
      </c>
      <c r="M60" s="64">
        <v>0.16159999999999999</v>
      </c>
      <c r="N60" s="64">
        <v>0.15770000000000001</v>
      </c>
      <c r="AO60" s="1"/>
      <c r="AP60" s="61" t="s">
        <v>71</v>
      </c>
      <c r="AQ60" s="64">
        <v>0.2006</v>
      </c>
      <c r="AR60" s="64">
        <v>0.1973</v>
      </c>
      <c r="AS60" s="64">
        <v>0.22500000000000001</v>
      </c>
      <c r="AT60" s="64">
        <v>0.21929999999999999</v>
      </c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61" t="s">
        <v>71</v>
      </c>
      <c r="BL60" s="64">
        <v>0.20499999999999999</v>
      </c>
      <c r="BM60" s="64">
        <v>0.2009</v>
      </c>
      <c r="BN60" s="64">
        <v>0.19969999999999999</v>
      </c>
      <c r="BO60" s="64">
        <v>0.22309999999999999</v>
      </c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</row>
    <row r="61" spans="1:107">
      <c r="A61" s="59" t="s">
        <v>72</v>
      </c>
      <c r="B61" s="114" t="s">
        <v>146</v>
      </c>
      <c r="C61" s="114" t="s">
        <v>146</v>
      </c>
      <c r="D61" s="114" t="s">
        <v>146</v>
      </c>
      <c r="E61" s="114" t="s">
        <v>146</v>
      </c>
      <c r="J61" s="59" t="s">
        <v>72</v>
      </c>
      <c r="K61" s="64">
        <v>0</v>
      </c>
      <c r="L61" s="64">
        <v>0</v>
      </c>
      <c r="M61" s="64">
        <v>0</v>
      </c>
      <c r="N61" s="64">
        <v>0</v>
      </c>
      <c r="AO61" s="1"/>
      <c r="AP61" s="59" t="s">
        <v>72</v>
      </c>
      <c r="AQ61" s="114" t="s">
        <v>146</v>
      </c>
      <c r="AR61" s="114" t="s">
        <v>146</v>
      </c>
      <c r="AS61" s="114" t="s">
        <v>146</v>
      </c>
      <c r="AT61" s="114" t="s">
        <v>146</v>
      </c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59" t="s">
        <v>72</v>
      </c>
      <c r="BL61" s="114" t="s">
        <v>146</v>
      </c>
      <c r="BM61" s="114" t="s">
        <v>146</v>
      </c>
      <c r="BN61" s="64">
        <v>5.8999999999999999E-3</v>
      </c>
      <c r="BO61" s="64">
        <v>5.8999999999999999E-3</v>
      </c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</row>
    <row r="62" spans="1:107">
      <c r="A62" s="59" t="s">
        <v>73</v>
      </c>
      <c r="B62" s="65">
        <v>1.8226</v>
      </c>
      <c r="C62" s="65">
        <v>1.8268</v>
      </c>
      <c r="D62" s="65">
        <v>1.8372999999999999</v>
      </c>
      <c r="E62" s="65">
        <v>1.8439000000000001</v>
      </c>
      <c r="J62" s="59" t="s">
        <v>73</v>
      </c>
      <c r="K62" s="64">
        <v>1.8078000000000001</v>
      </c>
      <c r="L62" s="64">
        <v>1.8117000000000001</v>
      </c>
      <c r="M62" s="64">
        <v>1.8384</v>
      </c>
      <c r="N62" s="64">
        <v>1.8420000000000001</v>
      </c>
      <c r="AO62" s="1"/>
      <c r="AP62" s="59" t="s">
        <v>73</v>
      </c>
      <c r="AQ62" s="64">
        <v>1.7925</v>
      </c>
      <c r="AR62" s="64">
        <v>1.792</v>
      </c>
      <c r="AS62" s="64">
        <v>1.7359</v>
      </c>
      <c r="AT62" s="64">
        <v>1.7351000000000001</v>
      </c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59" t="s">
        <v>73</v>
      </c>
      <c r="BL62" s="64">
        <v>1.7747999999999999</v>
      </c>
      <c r="BM62" s="64">
        <v>1.7743</v>
      </c>
      <c r="BN62" s="64">
        <v>1.7865</v>
      </c>
      <c r="BO62" s="64">
        <v>1.7708999999999999</v>
      </c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</row>
    <row r="63" spans="1:107">
      <c r="A63" s="59" t="s">
        <v>74</v>
      </c>
      <c r="B63" s="65">
        <v>0</v>
      </c>
      <c r="C63" s="65">
        <v>0</v>
      </c>
      <c r="D63" s="65">
        <v>0</v>
      </c>
      <c r="E63" s="65">
        <v>0</v>
      </c>
      <c r="J63" s="59" t="s">
        <v>74</v>
      </c>
      <c r="K63" s="64">
        <v>0</v>
      </c>
      <c r="L63" s="64">
        <v>0</v>
      </c>
      <c r="M63" s="64">
        <v>0</v>
      </c>
      <c r="N63" s="64">
        <v>2.9999999999999997E-4</v>
      </c>
      <c r="AO63" s="1"/>
      <c r="AP63" s="59" t="s">
        <v>74</v>
      </c>
      <c r="AQ63" s="64">
        <v>7.0000000000000001E-3</v>
      </c>
      <c r="AR63" s="64">
        <v>1.0699999999999999E-2</v>
      </c>
      <c r="AS63" s="64">
        <v>0</v>
      </c>
      <c r="AT63" s="64">
        <v>4.5600000000000002E-2</v>
      </c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59" t="s">
        <v>74</v>
      </c>
      <c r="BL63" s="64">
        <v>2.01E-2</v>
      </c>
      <c r="BM63" s="64">
        <v>2.4799999999999999E-2</v>
      </c>
      <c r="BN63" s="64">
        <v>7.9000000000000008E-3</v>
      </c>
      <c r="BO63" s="64">
        <v>0</v>
      </c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</row>
    <row r="64" spans="1:107" ht="15">
      <c r="A64" s="62" t="s">
        <v>79</v>
      </c>
      <c r="B64" s="65">
        <f>SUM(B59:B63)</f>
        <v>2</v>
      </c>
      <c r="C64" s="65">
        <f t="shared" ref="C64:E64" si="20">SUM(C59:C63)</f>
        <v>2</v>
      </c>
      <c r="D64" s="65">
        <f t="shared" si="20"/>
        <v>2</v>
      </c>
      <c r="E64" s="65">
        <f t="shared" si="20"/>
        <v>2</v>
      </c>
      <c r="J64" s="62" t="s">
        <v>79</v>
      </c>
      <c r="K64" s="64">
        <f>SUM(K59:K63)</f>
        <v>2</v>
      </c>
      <c r="L64" s="64">
        <f t="shared" ref="L64:N64" si="21">SUM(L59:L63)</f>
        <v>2</v>
      </c>
      <c r="M64" s="64">
        <f t="shared" si="21"/>
        <v>2</v>
      </c>
      <c r="N64" s="64">
        <f t="shared" si="21"/>
        <v>2</v>
      </c>
      <c r="AO64" s="1"/>
      <c r="AP64" s="62" t="s">
        <v>79</v>
      </c>
      <c r="AQ64" s="64">
        <f>SUM(AQ59:AQ63)</f>
        <v>2.0001000000000002</v>
      </c>
      <c r="AR64" s="64">
        <f t="shared" ref="AR64:AT64" si="22">SUM(AR59:AR63)</f>
        <v>2</v>
      </c>
      <c r="AS64" s="64">
        <f t="shared" si="22"/>
        <v>1.9609000000000001</v>
      </c>
      <c r="AT64" s="64">
        <f t="shared" si="22"/>
        <v>2</v>
      </c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62" t="s">
        <v>79</v>
      </c>
      <c r="BL64" s="64">
        <f>SUM(BL59:BL63)</f>
        <v>1.9999</v>
      </c>
      <c r="BM64" s="64">
        <f t="shared" ref="BM64:BO64" si="23">SUM(BM59:BM63)</f>
        <v>2</v>
      </c>
      <c r="BN64" s="64">
        <f t="shared" si="23"/>
        <v>2</v>
      </c>
      <c r="BO64" s="64">
        <f t="shared" si="23"/>
        <v>1.9998999999999998</v>
      </c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</row>
    <row r="65" spans="1:107">
      <c r="A65" s="59" t="s">
        <v>75</v>
      </c>
      <c r="B65" s="65">
        <v>2.6499999999999999E-2</v>
      </c>
      <c r="C65" s="65">
        <v>2.1700000000000001E-2</v>
      </c>
      <c r="D65" s="65">
        <v>3.5499999999999997E-2</v>
      </c>
      <c r="E65" s="65">
        <v>2.7900000000000001E-2</v>
      </c>
      <c r="J65" s="59" t="s">
        <v>75</v>
      </c>
      <c r="K65" s="64">
        <v>1.38E-2</v>
      </c>
      <c r="L65" s="64">
        <v>9.2999999999999992E-3</v>
      </c>
      <c r="M65" s="64">
        <v>4.1999999999999997E-3</v>
      </c>
      <c r="N65" s="64">
        <v>0</v>
      </c>
      <c r="AO65" s="1"/>
      <c r="AP65" s="59" t="s">
        <v>75</v>
      </c>
      <c r="AQ65" s="64">
        <v>0</v>
      </c>
      <c r="AR65" s="64">
        <v>0</v>
      </c>
      <c r="AS65" s="64">
        <v>0</v>
      </c>
      <c r="AT65" s="64">
        <v>0</v>
      </c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59" t="s">
        <v>75</v>
      </c>
      <c r="BL65" s="64">
        <v>0</v>
      </c>
      <c r="BM65" s="64">
        <v>0</v>
      </c>
      <c r="BN65" s="64">
        <v>0</v>
      </c>
      <c r="BO65" s="64">
        <v>1.8800000000000001E-2</v>
      </c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</row>
    <row r="66" spans="1:107">
      <c r="A66" s="59" t="s">
        <v>76</v>
      </c>
      <c r="B66" s="65">
        <v>0.7409</v>
      </c>
      <c r="C66" s="65">
        <v>0.74060000000000004</v>
      </c>
      <c r="D66" s="65">
        <v>0.76039999999999996</v>
      </c>
      <c r="E66" s="65">
        <v>0.76</v>
      </c>
      <c r="J66" s="59" t="s">
        <v>76</v>
      </c>
      <c r="K66" s="64">
        <v>0.75980000000000003</v>
      </c>
      <c r="L66" s="64">
        <v>0.75960000000000005</v>
      </c>
      <c r="M66" s="64">
        <v>0.75790000000000002</v>
      </c>
      <c r="N66" s="64">
        <v>0.75739999999999996</v>
      </c>
      <c r="AO66" s="1"/>
      <c r="AP66" s="59" t="s">
        <v>76</v>
      </c>
      <c r="AQ66" s="64">
        <v>0.71560000000000001</v>
      </c>
      <c r="AR66" s="64">
        <v>0.7117</v>
      </c>
      <c r="AS66" s="64">
        <v>0.71599999999999997</v>
      </c>
      <c r="AT66" s="64">
        <v>0.70920000000000005</v>
      </c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59" t="s">
        <v>76</v>
      </c>
      <c r="BL66" s="64">
        <v>0.71389999999999998</v>
      </c>
      <c r="BM66" s="64">
        <v>0.70889999999999997</v>
      </c>
      <c r="BN66" s="64">
        <v>0.73340000000000005</v>
      </c>
      <c r="BO66" s="64">
        <v>0.74260000000000004</v>
      </c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</row>
    <row r="67" spans="1:107">
      <c r="A67" s="59" t="s">
        <v>77</v>
      </c>
      <c r="B67" s="65">
        <v>1.7999999999999999E-2</v>
      </c>
      <c r="C67" s="65">
        <v>1.7999999999999999E-2</v>
      </c>
      <c r="D67" s="65">
        <v>1.44E-2</v>
      </c>
      <c r="E67" s="65">
        <v>1.44E-2</v>
      </c>
      <c r="J67" s="59" t="s">
        <v>77</v>
      </c>
      <c r="K67" s="64">
        <v>1.7999999999999999E-2</v>
      </c>
      <c r="L67" s="64">
        <v>1.7999999999999999E-2</v>
      </c>
      <c r="M67" s="64">
        <v>1.44E-2</v>
      </c>
      <c r="N67" s="64">
        <v>1.43E-2</v>
      </c>
      <c r="AO67" s="1"/>
      <c r="AP67" s="59" t="s">
        <v>77</v>
      </c>
      <c r="AQ67" s="64">
        <v>2.4799999999999999E-2</v>
      </c>
      <c r="AR67" s="64">
        <v>2.4799999999999999E-2</v>
      </c>
      <c r="AS67" s="64">
        <v>2.8299999999999999E-2</v>
      </c>
      <c r="AT67" s="64">
        <v>2.8299999999999999E-2</v>
      </c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59" t="s">
        <v>77</v>
      </c>
      <c r="BL67" s="64">
        <v>1.7600000000000001E-2</v>
      </c>
      <c r="BM67" s="64">
        <v>1.7600000000000001E-2</v>
      </c>
      <c r="BN67" s="64">
        <v>1.0699999999999999E-2</v>
      </c>
      <c r="BO67" s="64">
        <v>1.0699999999999999E-2</v>
      </c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</row>
    <row r="68" spans="1:107">
      <c r="A68" s="59" t="s">
        <v>57</v>
      </c>
      <c r="B68" s="65">
        <v>0.21460000000000001</v>
      </c>
      <c r="C68" s="65">
        <v>0.21970000000000001</v>
      </c>
      <c r="D68" s="65">
        <v>0.18970000000000001</v>
      </c>
      <c r="E68" s="65">
        <v>0.19769999999999999</v>
      </c>
      <c r="J68" s="59" t="s">
        <v>57</v>
      </c>
      <c r="K68" s="64">
        <v>0.2084</v>
      </c>
      <c r="L68" s="64">
        <v>0.21310000000000001</v>
      </c>
      <c r="M68" s="64">
        <v>0.22359999999999999</v>
      </c>
      <c r="N68" s="64">
        <v>0.2283</v>
      </c>
      <c r="AO68" s="1"/>
      <c r="AP68" s="59" t="s">
        <v>57</v>
      </c>
      <c r="AQ68" s="64">
        <v>0.25950000000000001</v>
      </c>
      <c r="AR68" s="64">
        <v>0.26350000000000001</v>
      </c>
      <c r="AS68" s="64">
        <v>0.25569999999999998</v>
      </c>
      <c r="AT68" s="64">
        <v>0.26250000000000001</v>
      </c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59" t="s">
        <v>57</v>
      </c>
      <c r="BL68" s="64">
        <v>0.26850000000000002</v>
      </c>
      <c r="BM68" s="64">
        <v>0.27350000000000002</v>
      </c>
      <c r="BN68" s="64">
        <v>0.25590000000000002</v>
      </c>
      <c r="BO68" s="64">
        <v>0.22789999999999999</v>
      </c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</row>
    <row r="69" spans="1:107">
      <c r="A69" s="59" t="s">
        <v>79</v>
      </c>
      <c r="B69" s="65">
        <f>SUM(B65:B68)</f>
        <v>1</v>
      </c>
      <c r="C69" s="65">
        <f t="shared" ref="C69:E69" si="24">SUM(C65:C68)</f>
        <v>1</v>
      </c>
      <c r="D69" s="65">
        <f t="shared" si="24"/>
        <v>0.99999999999999989</v>
      </c>
      <c r="E69" s="65">
        <f t="shared" si="24"/>
        <v>1</v>
      </c>
      <c r="J69" s="59" t="s">
        <v>79</v>
      </c>
      <c r="K69" s="64">
        <f>SUM(K65:K68)</f>
        <v>1</v>
      </c>
      <c r="L69" s="64">
        <f t="shared" ref="L69:N69" si="25">SUM(L65:L68)</f>
        <v>1</v>
      </c>
      <c r="M69" s="64">
        <f t="shared" si="25"/>
        <v>1.0001</v>
      </c>
      <c r="N69" s="64">
        <f t="shared" si="25"/>
        <v>1</v>
      </c>
      <c r="AO69" s="1"/>
      <c r="AP69" s="59" t="s">
        <v>79</v>
      </c>
      <c r="AQ69" s="64">
        <f>SUM(AQ65:AQ68)</f>
        <v>0.99990000000000001</v>
      </c>
      <c r="AR69" s="64">
        <f t="shared" ref="AR69:AT69" si="26">SUM(AR65:AR68)</f>
        <v>1</v>
      </c>
      <c r="AS69" s="64">
        <f t="shared" si="26"/>
        <v>1</v>
      </c>
      <c r="AT69" s="64">
        <f t="shared" si="26"/>
        <v>1</v>
      </c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59" t="s">
        <v>79</v>
      </c>
      <c r="BL69" s="64">
        <f>SUM(BL65:BL68)</f>
        <v>1</v>
      </c>
      <c r="BM69" s="64">
        <f t="shared" ref="BM69:BO69" si="27">SUM(BM65:BM68)</f>
        <v>1</v>
      </c>
      <c r="BN69" s="64">
        <f t="shared" si="27"/>
        <v>1</v>
      </c>
      <c r="BO69" s="64">
        <f t="shared" si="27"/>
        <v>1</v>
      </c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</row>
    <row r="70" spans="1:107">
      <c r="A70" s="59" t="s">
        <v>6</v>
      </c>
      <c r="B70" s="114" t="s">
        <v>146</v>
      </c>
      <c r="C70" s="114" t="s">
        <v>146</v>
      </c>
      <c r="D70" s="114" t="s">
        <v>146</v>
      </c>
      <c r="E70" s="114" t="s">
        <v>146</v>
      </c>
      <c r="J70" s="59" t="s">
        <v>6</v>
      </c>
      <c r="K70" s="114" t="s">
        <v>146</v>
      </c>
      <c r="L70" s="114" t="s">
        <v>146</v>
      </c>
      <c r="M70" s="114" t="s">
        <v>146</v>
      </c>
      <c r="N70" s="114" t="s">
        <v>146</v>
      </c>
      <c r="AO70" s="1"/>
      <c r="AP70" s="59" t="s">
        <v>6</v>
      </c>
      <c r="AQ70" s="64">
        <v>0</v>
      </c>
      <c r="AR70" s="64">
        <v>0</v>
      </c>
      <c r="AS70" s="64">
        <v>0</v>
      </c>
      <c r="AT70" s="64">
        <v>0</v>
      </c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59" t="s">
        <v>6</v>
      </c>
      <c r="BL70" s="114" t="s">
        <v>146</v>
      </c>
      <c r="BM70" s="114" t="s">
        <v>146</v>
      </c>
      <c r="BN70" s="114" t="s">
        <v>146</v>
      </c>
      <c r="BO70" s="114" t="s">
        <v>146</v>
      </c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</row>
    <row r="71" spans="1:107">
      <c r="A71" s="59" t="s">
        <v>5</v>
      </c>
      <c r="B71" s="65">
        <v>4.2999999999999997E-2</v>
      </c>
      <c r="C71" s="65">
        <v>4.2999999999999997E-2</v>
      </c>
      <c r="D71" s="65">
        <v>4.0599999999999997E-2</v>
      </c>
      <c r="E71" s="65">
        <v>4.0599999999999997E-2</v>
      </c>
      <c r="J71" s="59" t="s">
        <v>5</v>
      </c>
      <c r="K71" s="64">
        <v>4.5400000000000003E-2</v>
      </c>
      <c r="L71" s="64">
        <v>4.5400000000000003E-2</v>
      </c>
      <c r="M71" s="64">
        <v>4.53E-2</v>
      </c>
      <c r="N71" s="64">
        <v>4.53E-2</v>
      </c>
      <c r="AO71" s="1"/>
      <c r="AP71" s="59" t="s">
        <v>5</v>
      </c>
      <c r="AQ71" s="114" t="s">
        <v>146</v>
      </c>
      <c r="AR71" s="114" t="s">
        <v>146</v>
      </c>
      <c r="AS71" s="114" t="s">
        <v>146</v>
      </c>
      <c r="AT71" s="114" t="s">
        <v>146</v>
      </c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59" t="s">
        <v>5</v>
      </c>
      <c r="BL71" s="114" t="s">
        <v>146</v>
      </c>
      <c r="BM71" s="114" t="s">
        <v>146</v>
      </c>
      <c r="BN71" s="114" t="s">
        <v>146</v>
      </c>
      <c r="BO71" s="114" t="s">
        <v>146</v>
      </c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</row>
    <row r="72" spans="1:107">
      <c r="A72" s="59" t="s">
        <v>58</v>
      </c>
      <c r="B72" s="65">
        <v>1.4800000000000001E-2</v>
      </c>
      <c r="C72" s="65">
        <v>0</v>
      </c>
      <c r="D72" s="65">
        <v>2.3300000000000001E-2</v>
      </c>
      <c r="E72" s="65">
        <v>0</v>
      </c>
      <c r="J72" s="59" t="s">
        <v>58</v>
      </c>
      <c r="K72" s="64">
        <v>1.38E-2</v>
      </c>
      <c r="L72" s="64">
        <v>0</v>
      </c>
      <c r="M72" s="64">
        <v>1.37E-2</v>
      </c>
      <c r="N72" s="64">
        <v>0</v>
      </c>
      <c r="AO72" s="1"/>
      <c r="AP72" s="59" t="s">
        <v>58</v>
      </c>
      <c r="AQ72" s="64">
        <v>1.15E-2</v>
      </c>
      <c r="AR72" s="64">
        <v>0</v>
      </c>
      <c r="AS72" s="64">
        <v>1.9800000000000002E-2</v>
      </c>
      <c r="AT72" s="64">
        <v>0</v>
      </c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59" t="s">
        <v>58</v>
      </c>
      <c r="BL72" s="64">
        <v>1.4500000000000001E-2</v>
      </c>
      <c r="BM72" s="64">
        <v>0</v>
      </c>
      <c r="BN72" s="64">
        <v>1.78E-2</v>
      </c>
      <c r="BO72" s="64">
        <v>9.9599999999999994E-2</v>
      </c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</row>
    <row r="73" spans="1:107">
      <c r="A73" s="59" t="s">
        <v>59</v>
      </c>
      <c r="B73" s="65">
        <v>1.9420999999999999</v>
      </c>
      <c r="C73" s="65">
        <v>1.9570000000000001</v>
      </c>
      <c r="D73" s="65">
        <v>1.9359999999999999</v>
      </c>
      <c r="E73" s="65">
        <v>1.9594</v>
      </c>
      <c r="J73" s="59" t="s">
        <v>59</v>
      </c>
      <c r="K73" s="64">
        <v>1.9408000000000001</v>
      </c>
      <c r="L73" s="64">
        <v>1.9545999999999999</v>
      </c>
      <c r="M73" s="64">
        <v>1.9410000000000001</v>
      </c>
      <c r="N73" s="64">
        <v>1.9547000000000001</v>
      </c>
      <c r="AO73" s="1"/>
      <c r="AP73" s="59" t="s">
        <v>59</v>
      </c>
      <c r="AQ73" s="64">
        <v>1.9884999999999999</v>
      </c>
      <c r="AR73" s="64">
        <v>2</v>
      </c>
      <c r="AS73" s="64">
        <v>1.9802</v>
      </c>
      <c r="AT73" s="64">
        <v>2</v>
      </c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59" t="s">
        <v>59</v>
      </c>
      <c r="BL73" s="64">
        <v>1.9855</v>
      </c>
      <c r="BM73" s="64">
        <v>2</v>
      </c>
      <c r="BN73" s="64">
        <v>1.9822</v>
      </c>
      <c r="BO73" s="64">
        <v>1.9004000000000001</v>
      </c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</row>
    <row r="74" spans="1:107" ht="15">
      <c r="A74" s="62" t="s">
        <v>79</v>
      </c>
      <c r="B74" s="65">
        <f>SUM(B70:B73)</f>
        <v>1.9999</v>
      </c>
      <c r="C74" s="65">
        <f t="shared" ref="C74:E74" si="28">SUM(C70:C73)</f>
        <v>2</v>
      </c>
      <c r="D74" s="65">
        <f t="shared" si="28"/>
        <v>1.9999</v>
      </c>
      <c r="E74" s="65">
        <f t="shared" si="28"/>
        <v>2</v>
      </c>
      <c r="J74" s="62" t="s">
        <v>79</v>
      </c>
      <c r="K74" s="64">
        <f>SUM(K70:K73)</f>
        <v>2</v>
      </c>
      <c r="L74" s="64">
        <f t="shared" ref="L74:N74" si="29">SUM(L70:L73)</f>
        <v>2</v>
      </c>
      <c r="M74" s="64">
        <f t="shared" si="29"/>
        <v>2</v>
      </c>
      <c r="N74" s="64">
        <f t="shared" si="29"/>
        <v>2</v>
      </c>
      <c r="AO74" s="1"/>
      <c r="AP74" s="62" t="s">
        <v>79</v>
      </c>
      <c r="AQ74" s="64">
        <f>SUM(AQ70:AQ73)</f>
        <v>2</v>
      </c>
      <c r="AR74" s="64">
        <f t="shared" ref="AR74:AT74" si="30">SUM(AR70:AR73)</f>
        <v>2</v>
      </c>
      <c r="AS74" s="64">
        <f t="shared" si="30"/>
        <v>2</v>
      </c>
      <c r="AT74" s="64">
        <f t="shared" si="30"/>
        <v>2</v>
      </c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62" t="s">
        <v>79</v>
      </c>
      <c r="BL74" s="64">
        <f>SUM(BL70:BL73)</f>
        <v>2</v>
      </c>
      <c r="BM74" s="64">
        <f t="shared" ref="BM74:BO74" si="31">SUM(BM70:BM73)</f>
        <v>2</v>
      </c>
      <c r="BN74" s="64">
        <f t="shared" si="31"/>
        <v>2</v>
      </c>
      <c r="BO74" s="64">
        <f t="shared" si="31"/>
        <v>2</v>
      </c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</row>
    <row r="75" spans="1:107"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</row>
    <row r="76" spans="1:107"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</row>
    <row r="77" spans="1:107"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</row>
    <row r="78" spans="1:107"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</row>
    <row r="79" spans="1:107"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</row>
    <row r="80" spans="1:107"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</row>
    <row r="81" spans="41:107"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</row>
    <row r="82" spans="41:107"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</row>
    <row r="83" spans="41:107"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</row>
    <row r="84" spans="41:107"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</row>
    <row r="85" spans="41:107"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</row>
    <row r="86" spans="41:107"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</row>
    <row r="87" spans="41:107"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</row>
    <row r="88" spans="41:107"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</row>
    <row r="89" spans="41:107"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</row>
    <row r="90" spans="41:107"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</row>
    <row r="91" spans="41:107"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</row>
    <row r="92" spans="41:107"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</row>
    <row r="93" spans="41:107"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</row>
    <row r="94" spans="41:107"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</row>
    <row r="95" spans="41:107"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</row>
    <row r="96" spans="41:107"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</row>
    <row r="97" spans="41:107"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</row>
    <row r="98" spans="41:107"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</row>
    <row r="99" spans="41:107"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</row>
    <row r="100" spans="41:107"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</row>
    <row r="101" spans="41:107"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</row>
    <row r="102" spans="41:107"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</row>
    <row r="103" spans="41:107"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</row>
    <row r="104" spans="41:107"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</row>
    <row r="105" spans="41:107"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</row>
    <row r="106" spans="41:107"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</row>
    <row r="107" spans="41:107"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</row>
    <row r="108" spans="41:107"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</row>
    <row r="109" spans="41:107"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</row>
    <row r="110" spans="41:107"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</row>
    <row r="111" spans="41:107"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</row>
    <row r="112" spans="41:107"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</row>
    <row r="113" spans="41:107"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</row>
    <row r="114" spans="41:107"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</row>
    <row r="115" spans="41:107"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</row>
    <row r="116" spans="41:107"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</row>
    <row r="117" spans="41:107"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</row>
    <row r="118" spans="41:107"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</row>
    <row r="119" spans="41:107"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</row>
    <row r="120" spans="41:107"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</row>
    <row r="121" spans="41:107"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</row>
    <row r="122" spans="41:107"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</row>
    <row r="123" spans="41:107"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</row>
    <row r="124" spans="41:107"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</row>
    <row r="125" spans="41:107"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</row>
    <row r="126" spans="41:107"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</row>
    <row r="127" spans="41:107"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</row>
    <row r="128" spans="41:107"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</row>
    <row r="129" spans="41:107"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</row>
    <row r="130" spans="41:107"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</row>
    <row r="131" spans="41:107"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</row>
    <row r="132" spans="41:107"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</row>
    <row r="133" spans="41:107"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</row>
    <row r="134" spans="41:107"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</row>
    <row r="135" spans="41:107"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</row>
    <row r="136" spans="41:107"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</row>
    <row r="137" spans="41:107"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</row>
    <row r="138" spans="41:107"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</row>
    <row r="139" spans="41:107"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</row>
    <row r="140" spans="41:107"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</row>
    <row r="141" spans="41:107"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</row>
    <row r="142" spans="41:107"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</row>
    <row r="143" spans="41:107"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</row>
    <row r="144" spans="41:107"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</row>
    <row r="145" spans="41:107"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</row>
    <row r="146" spans="41:107"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</row>
    <row r="147" spans="41:107"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</row>
    <row r="148" spans="41:107"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</row>
    <row r="149" spans="41:107"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</row>
    <row r="150" spans="41:107"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</row>
    <row r="151" spans="41:107"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</row>
    <row r="152" spans="41:107"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</row>
    <row r="153" spans="41:107"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</row>
    <row r="154" spans="41:107"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</row>
    <row r="155" spans="41:107"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</row>
    <row r="156" spans="41:107"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</row>
    <row r="157" spans="41:107"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</row>
    <row r="158" spans="41:107"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</row>
    <row r="159" spans="41:107"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</row>
    <row r="160" spans="41:107"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</row>
    <row r="161" spans="41:107"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</row>
    <row r="162" spans="41:107"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</row>
    <row r="163" spans="41:107"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</row>
    <row r="164" spans="41:107"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</row>
    <row r="165" spans="41:107"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</row>
    <row r="166" spans="41:107"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</row>
    <row r="167" spans="41:107"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</row>
    <row r="168" spans="41:107"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</row>
    <row r="169" spans="41:107"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</row>
    <row r="170" spans="41:107"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</row>
    <row r="171" spans="41:107"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</row>
    <row r="172" spans="41:107"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</row>
    <row r="173" spans="41:107"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</row>
    <row r="174" spans="41:107"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</row>
    <row r="175" spans="41:107"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</row>
    <row r="176" spans="41:107"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</row>
    <row r="177" spans="41:107"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</row>
    <row r="178" spans="41:107"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</row>
    <row r="179" spans="41:107"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</row>
    <row r="180" spans="41:107"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</row>
    <row r="181" spans="41:107"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</row>
    <row r="182" spans="41:107"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</row>
    <row r="183" spans="41:107"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</row>
    <row r="184" spans="41:107"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</row>
    <row r="185" spans="41:107"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</row>
    <row r="186" spans="41:107"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</row>
    <row r="187" spans="41:107"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</row>
    <row r="188" spans="41:107"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</row>
    <row r="189" spans="41:107"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</row>
    <row r="190" spans="41:107"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</row>
    <row r="191" spans="41:107"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</row>
    <row r="192" spans="41:107"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</row>
    <row r="193" spans="41:107"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</row>
    <row r="194" spans="41:107"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</row>
    <row r="195" spans="41:107"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</row>
    <row r="196" spans="41:107"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</row>
    <row r="197" spans="41:107"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</row>
    <row r="198" spans="41:107"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</row>
    <row r="199" spans="41:107"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</row>
    <row r="200" spans="41:107"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</row>
    <row r="201" spans="41:107"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</row>
    <row r="202" spans="41:107"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</row>
    <row r="203" spans="41:107"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</row>
    <row r="204" spans="41:107"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</row>
    <row r="205" spans="41:107"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</row>
    <row r="206" spans="41:107"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</row>
    <row r="207" spans="41:107"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</row>
    <row r="208" spans="41:107"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</row>
    <row r="209" spans="41:107"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</row>
    <row r="210" spans="41:107"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</row>
    <row r="211" spans="41:107"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</row>
    <row r="212" spans="41:107"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</row>
    <row r="213" spans="41:107"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</row>
    <row r="214" spans="41:107"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</row>
    <row r="215" spans="41:107"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</row>
    <row r="216" spans="41:107"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</row>
    <row r="217" spans="41:107"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</row>
    <row r="218" spans="41:107"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</row>
    <row r="219" spans="41:107"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</row>
    <row r="220" spans="41:107"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</row>
    <row r="221" spans="41:107"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</row>
    <row r="222" spans="41:107"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</row>
    <row r="223" spans="41:107"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</row>
    <row r="224" spans="41:107"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</row>
    <row r="225" spans="41:107"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</row>
    <row r="226" spans="41:107"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</row>
    <row r="227" spans="41:107"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</row>
    <row r="228" spans="41:107"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</row>
    <row r="229" spans="41:107"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</row>
    <row r="230" spans="41:107"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</row>
    <row r="231" spans="41:107"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</row>
    <row r="232" spans="41:107"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</row>
    <row r="233" spans="41:107"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</row>
    <row r="234" spans="41:107"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</row>
    <row r="235" spans="41:107"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</row>
    <row r="236" spans="41:107"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</row>
    <row r="237" spans="41:107"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</row>
    <row r="238" spans="41:107"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</row>
    <row r="239" spans="41:107"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</row>
    <row r="240" spans="41:107"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</row>
    <row r="241" spans="41:107"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</row>
    <row r="242" spans="41:107"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</row>
    <row r="243" spans="41:107"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</row>
    <row r="244" spans="41:107"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</row>
    <row r="245" spans="41:107"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</row>
    <row r="246" spans="41:107"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</row>
    <row r="247" spans="41:107"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</row>
    <row r="248" spans="41:107"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</row>
    <row r="249" spans="41:107"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</row>
  </sheetData>
  <mergeCells count="8">
    <mergeCell ref="BN45:BO45"/>
    <mergeCell ref="K45:L45"/>
    <mergeCell ref="M45:N45"/>
    <mergeCell ref="B45:C45"/>
    <mergeCell ref="D45:E45"/>
    <mergeCell ref="AQ45:AR45"/>
    <mergeCell ref="AS45:AT45"/>
    <mergeCell ref="BL45:BM45"/>
  </mergeCells>
  <phoneticPr fontId="1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4"/>
  <sheetViews>
    <sheetView workbookViewId="0"/>
  </sheetViews>
  <sheetFormatPr baseColWidth="10" defaultColWidth="8.83203125" defaultRowHeight="14" x14ac:dyDescent="0"/>
  <cols>
    <col min="1" max="1" width="9.5" bestFit="1" customWidth="1"/>
    <col min="2" max="2" width="9.1640625" bestFit="1" customWidth="1"/>
    <col min="3" max="3" width="43.33203125" bestFit="1" customWidth="1"/>
    <col min="4" max="4" width="9.1640625" bestFit="1" customWidth="1"/>
    <col min="5" max="5" width="43.33203125" bestFit="1" customWidth="1"/>
    <col min="6" max="12" width="9.1640625" bestFit="1" customWidth="1"/>
    <col min="14" max="14" width="9.5" bestFit="1" customWidth="1"/>
    <col min="15" max="15" width="9.1640625" bestFit="1" customWidth="1"/>
    <col min="16" max="16" width="43.33203125" bestFit="1" customWidth="1"/>
    <col min="17" max="17" width="9.1640625" bestFit="1" customWidth="1"/>
    <col min="18" max="18" width="43.33203125" bestFit="1" customWidth="1"/>
    <col min="19" max="25" width="9.1640625" bestFit="1" customWidth="1"/>
  </cols>
  <sheetData>
    <row r="1" spans="1:27" ht="16">
      <c r="A1" s="133" t="s">
        <v>148</v>
      </c>
    </row>
    <row r="2" spans="1:27">
      <c r="A2" s="132" t="s">
        <v>149</v>
      </c>
    </row>
    <row r="3" spans="1:27">
      <c r="A3" s="134" t="s">
        <v>150</v>
      </c>
    </row>
    <row r="4" spans="1:27">
      <c r="A4" s="35" t="s">
        <v>45</v>
      </c>
      <c r="B4" s="30" t="s">
        <v>45</v>
      </c>
      <c r="C4" s="30" t="s">
        <v>44</v>
      </c>
      <c r="D4" s="30" t="s">
        <v>44</v>
      </c>
      <c r="E4" s="30" t="s">
        <v>44</v>
      </c>
      <c r="F4" s="30" t="s">
        <v>44</v>
      </c>
      <c r="G4" s="30" t="s">
        <v>44</v>
      </c>
      <c r="H4" s="30" t="s">
        <v>44</v>
      </c>
      <c r="I4" s="30" t="s">
        <v>44</v>
      </c>
      <c r="J4" s="30" t="s">
        <v>44</v>
      </c>
      <c r="K4" s="30" t="s">
        <v>44</v>
      </c>
      <c r="L4" s="30" t="s">
        <v>44</v>
      </c>
      <c r="M4" s="43"/>
      <c r="N4" s="30" t="s">
        <v>47</v>
      </c>
      <c r="O4" s="30" t="s">
        <v>47</v>
      </c>
      <c r="P4" s="30" t="s">
        <v>47</v>
      </c>
      <c r="Q4" s="30" t="s">
        <v>46</v>
      </c>
      <c r="R4" s="30" t="s">
        <v>46</v>
      </c>
      <c r="S4" s="30" t="s">
        <v>46</v>
      </c>
      <c r="T4" s="30" t="s">
        <v>46</v>
      </c>
      <c r="U4" s="30" t="s">
        <v>46</v>
      </c>
      <c r="V4" s="30" t="s">
        <v>46</v>
      </c>
      <c r="W4" s="30" t="s">
        <v>46</v>
      </c>
      <c r="X4" s="30" t="s">
        <v>46</v>
      </c>
      <c r="Y4" s="30" t="s">
        <v>46</v>
      </c>
      <c r="Z4" s="28"/>
      <c r="AA4" s="28"/>
    </row>
    <row r="5" spans="1:27">
      <c r="A5" s="29" t="s">
        <v>17</v>
      </c>
      <c r="B5" s="38">
        <v>11.11</v>
      </c>
      <c r="C5" s="38">
        <v>72.142778000000007</v>
      </c>
      <c r="D5" s="38">
        <v>174.617165</v>
      </c>
      <c r="E5" s="38">
        <v>285.47292700000003</v>
      </c>
      <c r="F5" s="38">
        <v>361.08377300000001</v>
      </c>
      <c r="G5" s="38">
        <v>440.70789000000002</v>
      </c>
      <c r="H5" s="38">
        <v>528.28071699999998</v>
      </c>
      <c r="I5" s="38">
        <v>615.59623699999997</v>
      </c>
      <c r="J5" s="38">
        <v>710.67515100000003</v>
      </c>
      <c r="K5" s="38">
        <v>847.76271499999996</v>
      </c>
      <c r="L5" s="38">
        <v>911.79395699999998</v>
      </c>
      <c r="M5" s="43"/>
      <c r="N5" s="29" t="s">
        <v>17</v>
      </c>
      <c r="O5" s="38">
        <v>11.11</v>
      </c>
      <c r="P5" s="38">
        <v>55.257480000000001</v>
      </c>
      <c r="Q5" s="38">
        <v>88.318031000000005</v>
      </c>
      <c r="R5" s="38">
        <v>123.332313</v>
      </c>
      <c r="S5" s="38">
        <v>157.391086</v>
      </c>
      <c r="T5" s="38">
        <v>194.75416999999999</v>
      </c>
      <c r="U5" s="38">
        <v>250.116612</v>
      </c>
      <c r="V5" s="38">
        <v>288.11661199999998</v>
      </c>
      <c r="W5" s="38">
        <v>314.422505</v>
      </c>
      <c r="X5" s="38">
        <v>369.16736700000001</v>
      </c>
      <c r="Y5" s="38">
        <v>409.01708500000001</v>
      </c>
      <c r="Z5" s="28"/>
      <c r="AA5" s="28"/>
    </row>
    <row r="6" spans="1:27" ht="18">
      <c r="A6" s="15" t="s">
        <v>20</v>
      </c>
      <c r="B6" s="40">
        <v>45.279000000000003</v>
      </c>
      <c r="C6" s="40">
        <v>45.387</v>
      </c>
      <c r="D6" s="40">
        <v>45.207999999999998</v>
      </c>
      <c r="E6" s="40">
        <v>45.716000000000001</v>
      </c>
      <c r="F6" s="40">
        <v>45.384999999999998</v>
      </c>
      <c r="G6" s="40">
        <v>45.58</v>
      </c>
      <c r="H6" s="40">
        <v>45.774999999999999</v>
      </c>
      <c r="I6" s="40">
        <v>45.957000000000001</v>
      </c>
      <c r="J6" s="40">
        <v>45.335000000000001</v>
      </c>
      <c r="K6" s="40">
        <v>46.008000000000003</v>
      </c>
      <c r="L6" s="40">
        <v>45.804000000000002</v>
      </c>
      <c r="M6" s="31"/>
      <c r="N6" s="15" t="s">
        <v>20</v>
      </c>
      <c r="O6" s="40">
        <v>45.665999999999997</v>
      </c>
      <c r="P6" s="40">
        <v>44.542999999999999</v>
      </c>
      <c r="Q6" s="40">
        <v>46.143999999999998</v>
      </c>
      <c r="R6" s="40">
        <v>45.777000000000001</v>
      </c>
      <c r="S6" s="40">
        <v>45.850999999999999</v>
      </c>
      <c r="T6" s="40">
        <v>45.993000000000002</v>
      </c>
      <c r="U6" s="40">
        <v>46.127000000000002</v>
      </c>
      <c r="V6" s="40">
        <v>45.758000000000003</v>
      </c>
      <c r="W6" s="40">
        <v>46.134</v>
      </c>
      <c r="X6" s="40">
        <v>45.286000000000001</v>
      </c>
      <c r="Y6" s="40">
        <v>45.588999999999999</v>
      </c>
      <c r="Z6" s="28"/>
      <c r="AA6" s="28"/>
    </row>
    <row r="7" spans="1:27" ht="18">
      <c r="A7" s="15" t="s">
        <v>21</v>
      </c>
      <c r="B7" s="40">
        <v>15.018000000000001</v>
      </c>
      <c r="C7" s="40">
        <v>14.611000000000001</v>
      </c>
      <c r="D7" s="40">
        <v>14.432</v>
      </c>
      <c r="E7" s="40">
        <v>14.157999999999999</v>
      </c>
      <c r="F7" s="40">
        <v>14.143000000000001</v>
      </c>
      <c r="G7" s="40">
        <v>13.747</v>
      </c>
      <c r="H7" s="40">
        <v>13.635</v>
      </c>
      <c r="I7" s="40">
        <v>13.407</v>
      </c>
      <c r="J7" s="40">
        <v>13.57</v>
      </c>
      <c r="K7" s="40">
        <v>13.17</v>
      </c>
      <c r="L7" s="40">
        <v>13.567</v>
      </c>
      <c r="M7" s="31"/>
      <c r="N7" s="15" t="s">
        <v>21</v>
      </c>
      <c r="O7" s="40">
        <v>13.756</v>
      </c>
      <c r="P7" s="40">
        <v>12.989000000000001</v>
      </c>
      <c r="Q7" s="40">
        <v>13.269</v>
      </c>
      <c r="R7" s="40">
        <v>13.14</v>
      </c>
      <c r="S7" s="40">
        <v>13.255000000000001</v>
      </c>
      <c r="T7" s="40">
        <v>13.321</v>
      </c>
      <c r="U7" s="40">
        <v>13.225</v>
      </c>
      <c r="V7" s="40">
        <v>13.021000000000001</v>
      </c>
      <c r="W7" s="40">
        <v>13.385999999999999</v>
      </c>
      <c r="X7" s="40">
        <v>13.396000000000001</v>
      </c>
      <c r="Y7" s="40">
        <v>13.673</v>
      </c>
      <c r="Z7" s="28"/>
      <c r="AA7" s="28"/>
    </row>
    <row r="8" spans="1:27" ht="18">
      <c r="A8" s="15" t="s">
        <v>22</v>
      </c>
      <c r="B8" s="111" t="s">
        <v>145</v>
      </c>
      <c r="C8" s="40">
        <v>5.5E-2</v>
      </c>
      <c r="D8" s="111" t="s">
        <v>145</v>
      </c>
      <c r="E8" s="40">
        <v>4.9000000000000002E-2</v>
      </c>
      <c r="F8" s="40">
        <v>5.8000000000000003E-2</v>
      </c>
      <c r="G8" s="40">
        <v>4.9000000000000002E-2</v>
      </c>
      <c r="H8" s="40">
        <v>4.7E-2</v>
      </c>
      <c r="I8" s="111" t="s">
        <v>145</v>
      </c>
      <c r="J8" s="40">
        <v>5.1999999999999998E-2</v>
      </c>
      <c r="K8" s="111" t="s">
        <v>145</v>
      </c>
      <c r="L8" s="40">
        <v>4.9000000000000002E-2</v>
      </c>
      <c r="M8" s="31"/>
      <c r="N8" s="15" t="s">
        <v>22</v>
      </c>
      <c r="O8" s="40">
        <v>0.06</v>
      </c>
      <c r="P8" s="40">
        <v>4.1000000000000002E-2</v>
      </c>
      <c r="Q8" s="40">
        <v>4.9000000000000002E-2</v>
      </c>
      <c r="R8" s="40">
        <v>7.0999999999999994E-2</v>
      </c>
      <c r="S8" s="40">
        <v>4.2000000000000003E-2</v>
      </c>
      <c r="T8" s="111" t="s">
        <v>145</v>
      </c>
      <c r="U8" s="40">
        <v>4.2000000000000003E-2</v>
      </c>
      <c r="V8" s="111" t="s">
        <v>145</v>
      </c>
      <c r="W8" s="111" t="s">
        <v>145</v>
      </c>
      <c r="X8" s="111" t="s">
        <v>145</v>
      </c>
      <c r="Y8" s="111" t="s">
        <v>145</v>
      </c>
      <c r="Z8" s="28"/>
      <c r="AA8" s="28"/>
    </row>
    <row r="9" spans="1:27" ht="18">
      <c r="A9" s="15" t="s">
        <v>23</v>
      </c>
      <c r="B9" s="40">
        <v>1.5569999999999999</v>
      </c>
      <c r="C9" s="40">
        <v>2.1459999999999999</v>
      </c>
      <c r="D9" s="40">
        <v>2.1469999999999998</v>
      </c>
      <c r="E9" s="40">
        <v>1.9179999999999999</v>
      </c>
      <c r="F9" s="40">
        <v>1.86</v>
      </c>
      <c r="G9" s="40">
        <v>1.8660000000000001</v>
      </c>
      <c r="H9" s="40">
        <v>2.129</v>
      </c>
      <c r="I9" s="40">
        <v>1.9490000000000001</v>
      </c>
      <c r="J9" s="40">
        <v>2.0110000000000001</v>
      </c>
      <c r="K9" s="40">
        <v>1.9079999999999999</v>
      </c>
      <c r="L9" s="40">
        <v>1.8959999999999999</v>
      </c>
      <c r="M9" s="31"/>
      <c r="N9" s="15" t="s">
        <v>23</v>
      </c>
      <c r="O9" s="40">
        <v>1.7549999999999999</v>
      </c>
      <c r="P9" s="40">
        <v>1.8859999999999999</v>
      </c>
      <c r="Q9" s="40">
        <v>1.917</v>
      </c>
      <c r="R9" s="40">
        <v>1.9970000000000001</v>
      </c>
      <c r="S9" s="40">
        <v>1.9390000000000001</v>
      </c>
      <c r="T9" s="40">
        <v>2.0510000000000002</v>
      </c>
      <c r="U9" s="40">
        <v>1.9930000000000001</v>
      </c>
      <c r="V9" s="40">
        <v>1.9370000000000001</v>
      </c>
      <c r="W9" s="40">
        <v>1.84</v>
      </c>
      <c r="X9" s="40">
        <v>1.6879999999999999</v>
      </c>
      <c r="Y9" s="40">
        <v>1.768</v>
      </c>
      <c r="Z9" s="28"/>
      <c r="AA9" s="28"/>
    </row>
    <row r="10" spans="1:27" ht="16">
      <c r="A10" s="15" t="s">
        <v>0</v>
      </c>
      <c r="B10" s="40">
        <v>2.8519999999999999</v>
      </c>
      <c r="C10" s="40">
        <v>2.8279999999999998</v>
      </c>
      <c r="D10" s="40">
        <v>2.7709999999999999</v>
      </c>
      <c r="E10" s="40">
        <v>2.3769999999999998</v>
      </c>
      <c r="F10" s="40">
        <v>2.4990000000000001</v>
      </c>
      <c r="G10" s="40">
        <v>2.411</v>
      </c>
      <c r="H10" s="40">
        <v>2.423</v>
      </c>
      <c r="I10" s="40">
        <v>2.3079999999999998</v>
      </c>
      <c r="J10" s="40">
        <v>2.63</v>
      </c>
      <c r="K10" s="40">
        <v>2.3740000000000001</v>
      </c>
      <c r="L10" s="40">
        <v>2.3660000000000001</v>
      </c>
      <c r="M10" s="31"/>
      <c r="N10" s="15" t="s">
        <v>0</v>
      </c>
      <c r="O10" s="40">
        <v>2.4430000000000001</v>
      </c>
      <c r="P10" s="40">
        <v>4.2069999999999999</v>
      </c>
      <c r="Q10" s="40">
        <v>2.335</v>
      </c>
      <c r="R10" s="40">
        <v>2.2799999999999998</v>
      </c>
      <c r="S10" s="40">
        <v>2.3359999999999999</v>
      </c>
      <c r="T10" s="40">
        <v>2.3119999999999998</v>
      </c>
      <c r="U10" s="40">
        <v>2.238</v>
      </c>
      <c r="V10" s="40">
        <v>3.0529999999999999</v>
      </c>
      <c r="W10" s="40">
        <v>2.4300000000000002</v>
      </c>
      <c r="X10" s="40">
        <v>2.923</v>
      </c>
      <c r="Y10" s="40">
        <v>2.601</v>
      </c>
      <c r="Z10" s="28"/>
      <c r="AA10" s="28"/>
    </row>
    <row r="11" spans="1:27" ht="16">
      <c r="A11" s="15" t="s">
        <v>1</v>
      </c>
      <c r="B11" s="40">
        <v>9.2999999999999999E-2</v>
      </c>
      <c r="C11" s="111" t="s">
        <v>145</v>
      </c>
      <c r="D11" s="111" t="s">
        <v>145</v>
      </c>
      <c r="E11" s="111" t="s">
        <v>145</v>
      </c>
      <c r="F11" s="40">
        <v>0.08</v>
      </c>
      <c r="G11" s="111" t="s">
        <v>145</v>
      </c>
      <c r="H11" s="111" t="s">
        <v>145</v>
      </c>
      <c r="I11" s="111" t="s">
        <v>145</v>
      </c>
      <c r="J11" s="111" t="s">
        <v>145</v>
      </c>
      <c r="K11" s="111" t="s">
        <v>145</v>
      </c>
      <c r="L11" s="111" t="s">
        <v>145</v>
      </c>
      <c r="M11" s="31"/>
      <c r="N11" s="15" t="s">
        <v>1</v>
      </c>
      <c r="O11" s="111" t="s">
        <v>145</v>
      </c>
      <c r="P11" s="111" t="s">
        <v>145</v>
      </c>
      <c r="Q11" s="111" t="s">
        <v>145</v>
      </c>
      <c r="R11" s="111" t="s">
        <v>145</v>
      </c>
      <c r="S11" s="111" t="s">
        <v>145</v>
      </c>
      <c r="T11" s="111" t="s">
        <v>145</v>
      </c>
      <c r="U11" s="111" t="s">
        <v>145</v>
      </c>
      <c r="V11" s="111" t="s">
        <v>145</v>
      </c>
      <c r="W11" s="111" t="s">
        <v>145</v>
      </c>
      <c r="X11" s="111" t="s">
        <v>145</v>
      </c>
      <c r="Y11" s="111" t="s">
        <v>145</v>
      </c>
      <c r="Z11" s="28"/>
      <c r="AA11" s="28"/>
    </row>
    <row r="12" spans="1:27" ht="16">
      <c r="A12" s="15" t="s">
        <v>2</v>
      </c>
      <c r="B12" s="40">
        <v>18.344000000000001</v>
      </c>
      <c r="C12" s="40">
        <v>18.477</v>
      </c>
      <c r="D12" s="40">
        <v>18.175999999999998</v>
      </c>
      <c r="E12" s="40">
        <v>18.914000000000001</v>
      </c>
      <c r="F12" s="40">
        <v>18.78</v>
      </c>
      <c r="G12" s="40">
        <v>18.936</v>
      </c>
      <c r="H12" s="40">
        <v>19.105</v>
      </c>
      <c r="I12" s="40">
        <v>19.201000000000001</v>
      </c>
      <c r="J12" s="40">
        <v>19.166</v>
      </c>
      <c r="K12" s="40">
        <v>19.236999999999998</v>
      </c>
      <c r="L12" s="40">
        <v>19.12</v>
      </c>
      <c r="M12" s="31"/>
      <c r="N12" s="15" t="s">
        <v>2</v>
      </c>
      <c r="O12" s="40">
        <v>19.030999999999999</v>
      </c>
      <c r="P12" s="40">
        <v>19.625</v>
      </c>
      <c r="Q12" s="40">
        <v>19.32</v>
      </c>
      <c r="R12" s="40">
        <v>19.238</v>
      </c>
      <c r="S12" s="40">
        <v>19.228999999999999</v>
      </c>
      <c r="T12" s="40">
        <v>19.256</v>
      </c>
      <c r="U12" s="40">
        <v>19.18</v>
      </c>
      <c r="V12" s="40">
        <v>19.399000000000001</v>
      </c>
      <c r="W12" s="40">
        <v>19.193999999999999</v>
      </c>
      <c r="X12" s="40">
        <v>19.100000000000001</v>
      </c>
      <c r="Y12" s="40">
        <v>19.032</v>
      </c>
      <c r="Z12" s="28"/>
      <c r="AA12" s="28"/>
    </row>
    <row r="13" spans="1:27" ht="16">
      <c r="A13" s="15" t="s">
        <v>3</v>
      </c>
      <c r="B13" s="40">
        <v>12.577999999999999</v>
      </c>
      <c r="C13" s="40">
        <v>12.596</v>
      </c>
      <c r="D13" s="40">
        <v>12.602</v>
      </c>
      <c r="E13" s="40">
        <v>12.831</v>
      </c>
      <c r="F13" s="40">
        <v>12.574</v>
      </c>
      <c r="G13" s="40">
        <v>12.66</v>
      </c>
      <c r="H13" s="40">
        <v>12.603999999999999</v>
      </c>
      <c r="I13" s="40">
        <v>12.634</v>
      </c>
      <c r="J13" s="40">
        <v>12.715999999999999</v>
      </c>
      <c r="K13" s="40">
        <v>12.679</v>
      </c>
      <c r="L13" s="40">
        <v>12.627000000000001</v>
      </c>
      <c r="M13" s="31"/>
      <c r="N13" s="15" t="s">
        <v>3</v>
      </c>
      <c r="O13" s="40">
        <v>12.69</v>
      </c>
      <c r="P13" s="40">
        <v>11.22</v>
      </c>
      <c r="Q13" s="40">
        <v>12.778</v>
      </c>
      <c r="R13" s="40">
        <v>12.683999999999999</v>
      </c>
      <c r="S13" s="40">
        <v>12.677</v>
      </c>
      <c r="T13" s="40">
        <v>12.694000000000001</v>
      </c>
      <c r="U13" s="40">
        <v>12.760999999999999</v>
      </c>
      <c r="V13" s="40">
        <v>12.161</v>
      </c>
      <c r="W13" s="40">
        <v>12.677</v>
      </c>
      <c r="X13" s="40">
        <v>12.372</v>
      </c>
      <c r="Y13" s="40">
        <v>12.476000000000001</v>
      </c>
      <c r="Z13" s="28"/>
      <c r="AA13" s="28"/>
    </row>
    <row r="14" spans="1:27" ht="16">
      <c r="A14" s="15" t="s">
        <v>4</v>
      </c>
      <c r="B14" s="111" t="s">
        <v>145</v>
      </c>
      <c r="C14" s="111" t="s">
        <v>145</v>
      </c>
      <c r="D14" s="111" t="s">
        <v>145</v>
      </c>
      <c r="E14" s="111" t="s">
        <v>145</v>
      </c>
      <c r="F14" s="111" t="s">
        <v>145</v>
      </c>
      <c r="G14" s="111" t="s">
        <v>145</v>
      </c>
      <c r="H14" s="40">
        <v>0.13700000000000001</v>
      </c>
      <c r="I14" s="111" t="s">
        <v>145</v>
      </c>
      <c r="J14" s="40">
        <v>0.13800000000000001</v>
      </c>
      <c r="K14" s="40">
        <v>0.10299999999999999</v>
      </c>
      <c r="L14" s="40">
        <v>0.13400000000000001</v>
      </c>
      <c r="M14" s="31"/>
      <c r="N14" s="15" t="s">
        <v>4</v>
      </c>
      <c r="O14" s="40">
        <v>9.5000000000000001E-2</v>
      </c>
      <c r="P14" s="40">
        <v>0.108</v>
      </c>
      <c r="Q14" s="111" t="s">
        <v>145</v>
      </c>
      <c r="R14" s="40">
        <v>0.109</v>
      </c>
      <c r="S14" s="111" t="s">
        <v>145</v>
      </c>
      <c r="T14" s="40">
        <v>9.2999999999999999E-2</v>
      </c>
      <c r="U14" s="40">
        <v>0.107</v>
      </c>
      <c r="V14" s="111" t="s">
        <v>145</v>
      </c>
      <c r="W14" s="111" t="s">
        <v>145</v>
      </c>
      <c r="X14" s="111" t="s">
        <v>145</v>
      </c>
      <c r="Y14" s="111" t="s">
        <v>145</v>
      </c>
      <c r="Z14" s="28"/>
      <c r="AA14" s="28"/>
    </row>
    <row r="15" spans="1:27" ht="18">
      <c r="A15" s="15" t="s">
        <v>24</v>
      </c>
      <c r="B15" s="40">
        <v>1.98</v>
      </c>
      <c r="C15" s="40">
        <v>2.1840000000000002</v>
      </c>
      <c r="D15" s="40">
        <v>2.0350000000000001</v>
      </c>
      <c r="E15" s="40">
        <v>2.242</v>
      </c>
      <c r="F15" s="40">
        <v>2.2469999999999999</v>
      </c>
      <c r="G15" s="40">
        <v>2.1280000000000001</v>
      </c>
      <c r="H15" s="40">
        <v>2.129</v>
      </c>
      <c r="I15" s="40">
        <v>2.2050000000000001</v>
      </c>
      <c r="J15" s="40">
        <v>2.1440000000000001</v>
      </c>
      <c r="K15" s="40">
        <v>2.0779999999999998</v>
      </c>
      <c r="L15" s="40">
        <v>2.173</v>
      </c>
      <c r="M15" s="31"/>
      <c r="N15" s="15" t="s">
        <v>24</v>
      </c>
      <c r="O15" s="40">
        <v>2.117</v>
      </c>
      <c r="P15" s="40">
        <v>1.9079999999999999</v>
      </c>
      <c r="Q15" s="40">
        <v>2.0569999999999999</v>
      </c>
      <c r="R15" s="40">
        <v>2.1440000000000001</v>
      </c>
      <c r="S15" s="40">
        <v>2.161</v>
      </c>
      <c r="T15" s="40">
        <v>2.161</v>
      </c>
      <c r="U15" s="40">
        <v>2.0910000000000002</v>
      </c>
      <c r="V15" s="40">
        <v>2.0649999999999999</v>
      </c>
      <c r="W15" s="40">
        <v>2.165</v>
      </c>
      <c r="X15" s="40">
        <v>2.1219999999999999</v>
      </c>
      <c r="Y15" s="40">
        <v>2.2090000000000001</v>
      </c>
      <c r="Z15" s="28"/>
      <c r="AA15" s="28"/>
    </row>
    <row r="16" spans="1:27" ht="18">
      <c r="A16" s="15" t="s">
        <v>78</v>
      </c>
      <c r="B16" s="111" t="s">
        <v>145</v>
      </c>
      <c r="C16" s="111" t="s">
        <v>145</v>
      </c>
      <c r="D16" s="111" t="s">
        <v>145</v>
      </c>
      <c r="E16" s="40">
        <v>0.02</v>
      </c>
      <c r="F16" s="40">
        <v>2.3E-2</v>
      </c>
      <c r="G16" s="111" t="s">
        <v>145</v>
      </c>
      <c r="H16" s="40">
        <v>3.2000000000000001E-2</v>
      </c>
      <c r="I16" s="40">
        <v>2.1999999999999999E-2</v>
      </c>
      <c r="J16" s="111" t="s">
        <v>145</v>
      </c>
      <c r="K16" s="111" t="s">
        <v>145</v>
      </c>
      <c r="L16" s="111" t="s">
        <v>145</v>
      </c>
      <c r="M16" s="31"/>
      <c r="N16" s="15" t="s">
        <v>78</v>
      </c>
      <c r="O16" s="111" t="s">
        <v>145</v>
      </c>
      <c r="P16" s="40">
        <v>2.5999999999999999E-2</v>
      </c>
      <c r="Q16" s="111" t="s">
        <v>145</v>
      </c>
      <c r="R16" s="111" t="s">
        <v>145</v>
      </c>
      <c r="S16" s="40">
        <v>2.7E-2</v>
      </c>
      <c r="T16" s="111" t="s">
        <v>145</v>
      </c>
      <c r="U16" s="111" t="s">
        <v>145</v>
      </c>
      <c r="V16" s="111" t="s">
        <v>145</v>
      </c>
      <c r="W16" s="111" t="s">
        <v>145</v>
      </c>
      <c r="X16" s="111" t="s">
        <v>145</v>
      </c>
      <c r="Y16" s="111" t="s">
        <v>145</v>
      </c>
      <c r="Z16" s="28"/>
      <c r="AA16" s="28"/>
    </row>
    <row r="17" spans="1:27" ht="16">
      <c r="A17" s="15" t="s">
        <v>6</v>
      </c>
      <c r="B17" s="40">
        <v>0</v>
      </c>
      <c r="C17" s="40">
        <v>0</v>
      </c>
      <c r="D17" s="40">
        <v>0</v>
      </c>
      <c r="E17" s="40">
        <v>0</v>
      </c>
      <c r="F17" s="40">
        <v>1E-3</v>
      </c>
      <c r="G17" s="40">
        <v>0</v>
      </c>
      <c r="H17" s="40">
        <v>0</v>
      </c>
      <c r="I17" s="40">
        <v>0</v>
      </c>
      <c r="J17" s="40">
        <v>2.1000000000000001E-2</v>
      </c>
      <c r="K17" s="40">
        <v>0</v>
      </c>
      <c r="L17" s="40">
        <v>0</v>
      </c>
      <c r="M17" s="31"/>
      <c r="N17" s="15" t="s">
        <v>6</v>
      </c>
      <c r="O17" s="40">
        <v>1.2999999999999999E-2</v>
      </c>
      <c r="P17" s="40">
        <v>2.7E-2</v>
      </c>
      <c r="Q17" s="40">
        <v>0</v>
      </c>
      <c r="R17" s="40">
        <v>0</v>
      </c>
      <c r="S17" s="40">
        <v>0</v>
      </c>
      <c r="T17" s="40">
        <v>0</v>
      </c>
      <c r="U17" s="40">
        <v>1E-3</v>
      </c>
      <c r="V17" s="40">
        <v>3.0000000000000001E-3</v>
      </c>
      <c r="W17" s="40">
        <v>0</v>
      </c>
      <c r="X17" s="40">
        <v>0</v>
      </c>
      <c r="Y17" s="40">
        <v>8.9999999999999993E-3</v>
      </c>
      <c r="Z17" s="28"/>
      <c r="AA17" s="28"/>
    </row>
    <row r="18" spans="1:27" ht="16">
      <c r="A18" s="15" t="s">
        <v>5</v>
      </c>
      <c r="B18" s="40">
        <v>3.5999999999999997E-2</v>
      </c>
      <c r="C18" s="40">
        <v>3.1E-2</v>
      </c>
      <c r="D18" s="40">
        <v>3.5000000000000003E-2</v>
      </c>
      <c r="E18" s="40">
        <v>3.3000000000000002E-2</v>
      </c>
      <c r="F18" s="40">
        <v>3.5999999999999997E-2</v>
      </c>
      <c r="G18" s="40">
        <v>3.6999999999999998E-2</v>
      </c>
      <c r="H18" s="40">
        <v>2.9000000000000001E-2</v>
      </c>
      <c r="I18" s="40">
        <v>0.03</v>
      </c>
      <c r="J18" s="40">
        <v>3.5999999999999997E-2</v>
      </c>
      <c r="K18" s="40">
        <v>4.2999999999999997E-2</v>
      </c>
      <c r="L18" s="40">
        <v>2.3E-2</v>
      </c>
      <c r="M18" s="31"/>
      <c r="N18" s="15" t="s">
        <v>5</v>
      </c>
      <c r="O18" s="40">
        <v>4.5999999999999999E-2</v>
      </c>
      <c r="P18" s="40">
        <v>2.1999999999999999E-2</v>
      </c>
      <c r="Q18" s="40">
        <v>0.04</v>
      </c>
      <c r="R18" s="40">
        <v>0.04</v>
      </c>
      <c r="S18" s="40">
        <v>3.5000000000000003E-2</v>
      </c>
      <c r="T18" s="40">
        <v>2.9000000000000001E-2</v>
      </c>
      <c r="U18" s="40">
        <v>4.2999999999999997E-2</v>
      </c>
      <c r="V18" s="40">
        <v>3.2000000000000001E-2</v>
      </c>
      <c r="W18" s="40">
        <v>3.1E-2</v>
      </c>
      <c r="X18" s="40">
        <v>3.6999999999999998E-2</v>
      </c>
      <c r="Y18" s="40">
        <v>3.5000000000000003E-2</v>
      </c>
      <c r="Z18" s="28"/>
      <c r="AA18" s="28"/>
    </row>
    <row r="19" spans="1:27" ht="18">
      <c r="A19" s="15" t="s">
        <v>25</v>
      </c>
      <c r="B19" s="40">
        <v>2.133</v>
      </c>
      <c r="C19" s="40">
        <v>2.141</v>
      </c>
      <c r="D19" s="40">
        <v>2.1219999999999999</v>
      </c>
      <c r="E19" s="40">
        <v>2.1419999999999999</v>
      </c>
      <c r="F19" s="40">
        <v>2.1280000000000001</v>
      </c>
      <c r="G19" s="40">
        <v>2.1240000000000001</v>
      </c>
      <c r="H19" s="40">
        <v>2.137</v>
      </c>
      <c r="I19" s="40">
        <v>2.1339999999999999</v>
      </c>
      <c r="J19" s="40">
        <v>2.1160000000000001</v>
      </c>
      <c r="K19" s="40">
        <v>2.1259999999999999</v>
      </c>
      <c r="L19" s="40">
        <v>2.1339999999999999</v>
      </c>
      <c r="M19" s="31"/>
      <c r="N19" s="15" t="s">
        <v>25</v>
      </c>
      <c r="O19" s="40">
        <v>2.12</v>
      </c>
      <c r="P19" s="40">
        <v>2.0819999999999999</v>
      </c>
      <c r="Q19" s="40">
        <v>2.1360000000000001</v>
      </c>
      <c r="R19" s="40">
        <v>2.1230000000000002</v>
      </c>
      <c r="S19" s="40">
        <v>2.1269999999999998</v>
      </c>
      <c r="T19" s="40">
        <v>2.1360000000000001</v>
      </c>
      <c r="U19" s="40">
        <v>2.1309999999999998</v>
      </c>
      <c r="V19" s="40">
        <v>2.1219999999999999</v>
      </c>
      <c r="W19" s="40">
        <v>2.137</v>
      </c>
      <c r="X19" s="40">
        <v>2.11</v>
      </c>
      <c r="Y19" s="40">
        <v>2.12</v>
      </c>
      <c r="Z19" s="28"/>
      <c r="AA19" s="28"/>
    </row>
    <row r="20" spans="1:27" ht="16">
      <c r="A20" s="14" t="s">
        <v>7</v>
      </c>
      <c r="B20" s="38">
        <f>SUM(B6:B19)</f>
        <v>99.87</v>
      </c>
      <c r="C20" s="38">
        <f t="shared" ref="C20:Y20" si="0">SUM(C6:C19)</f>
        <v>100.45600000000002</v>
      </c>
      <c r="D20" s="38">
        <f t="shared" si="0"/>
        <v>99.527999999999992</v>
      </c>
      <c r="E20" s="38">
        <f t="shared" si="0"/>
        <v>100.4</v>
      </c>
      <c r="F20" s="38">
        <f t="shared" si="0"/>
        <v>99.814000000000007</v>
      </c>
      <c r="G20" s="38">
        <f t="shared" si="0"/>
        <v>99.537999999999997</v>
      </c>
      <c r="H20" s="38">
        <f t="shared" si="0"/>
        <v>100.18199999999999</v>
      </c>
      <c r="I20" s="38">
        <f t="shared" si="0"/>
        <v>99.847000000000008</v>
      </c>
      <c r="J20" s="38">
        <f t="shared" si="0"/>
        <v>99.935000000000016</v>
      </c>
      <c r="K20" s="38">
        <f t="shared" si="0"/>
        <v>99.726000000000013</v>
      </c>
      <c r="L20" s="38">
        <f t="shared" si="0"/>
        <v>99.893000000000001</v>
      </c>
      <c r="M20" s="45"/>
      <c r="N20" s="14" t="s">
        <v>7</v>
      </c>
      <c r="O20" s="38">
        <f t="shared" si="0"/>
        <v>99.792000000000016</v>
      </c>
      <c r="P20" s="38">
        <f t="shared" si="0"/>
        <v>98.683999999999997</v>
      </c>
      <c r="Q20" s="38">
        <f t="shared" si="0"/>
        <v>100.045</v>
      </c>
      <c r="R20" s="38">
        <f t="shared" si="0"/>
        <v>99.603000000000009</v>
      </c>
      <c r="S20" s="38">
        <f t="shared" si="0"/>
        <v>99.679000000000002</v>
      </c>
      <c r="T20" s="38">
        <f t="shared" si="0"/>
        <v>100.04599999999999</v>
      </c>
      <c r="U20" s="38">
        <f t="shared" si="0"/>
        <v>99.939000000000007</v>
      </c>
      <c r="V20" s="38">
        <f t="shared" si="0"/>
        <v>99.551000000000002</v>
      </c>
      <c r="W20" s="38">
        <f t="shared" si="0"/>
        <v>99.994000000000014</v>
      </c>
      <c r="X20" s="38">
        <f t="shared" si="0"/>
        <v>99.034000000000006</v>
      </c>
      <c r="Y20" s="38">
        <f t="shared" si="0"/>
        <v>99.512</v>
      </c>
      <c r="Z20" s="28"/>
      <c r="AA20" s="28"/>
    </row>
    <row r="21" spans="1:27" ht="16">
      <c r="A21" s="15" t="s">
        <v>18</v>
      </c>
      <c r="B21" s="40">
        <v>0</v>
      </c>
      <c r="C21" s="40">
        <v>0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-8.9999999999999993E-3</v>
      </c>
      <c r="K21" s="40">
        <v>0</v>
      </c>
      <c r="L21" s="40">
        <v>0</v>
      </c>
      <c r="M21" s="28"/>
      <c r="N21" s="15" t="s">
        <v>18</v>
      </c>
      <c r="O21" s="40">
        <v>-5.0000000000000001E-3</v>
      </c>
      <c r="P21" s="40">
        <v>-1.2E-2</v>
      </c>
      <c r="Q21" s="40">
        <v>0</v>
      </c>
      <c r="R21" s="40">
        <v>0</v>
      </c>
      <c r="S21" s="40">
        <v>0</v>
      </c>
      <c r="T21" s="40">
        <v>0</v>
      </c>
      <c r="U21" s="40">
        <v>-1E-3</v>
      </c>
      <c r="V21" s="40">
        <v>-1E-3</v>
      </c>
      <c r="W21" s="40">
        <v>0</v>
      </c>
      <c r="X21" s="40">
        <v>0</v>
      </c>
      <c r="Y21" s="40">
        <v>-4.0000000000000001E-3</v>
      </c>
      <c r="Z21" s="28"/>
      <c r="AA21" s="28"/>
    </row>
    <row r="22" spans="1:27" ht="16">
      <c r="A22" s="15" t="s">
        <v>19</v>
      </c>
      <c r="B22" s="40">
        <v>-8.0000000000000002E-3</v>
      </c>
      <c r="C22" s="40">
        <v>-7.0000000000000001E-3</v>
      </c>
      <c r="D22" s="40">
        <v>-8.0000000000000002E-3</v>
      </c>
      <c r="E22" s="40">
        <v>-8.0000000000000002E-3</v>
      </c>
      <c r="F22" s="40">
        <v>-8.0000000000000002E-3</v>
      </c>
      <c r="G22" s="40">
        <v>-8.0000000000000002E-3</v>
      </c>
      <c r="H22" s="40">
        <v>-7.0000000000000001E-3</v>
      </c>
      <c r="I22" s="40">
        <v>-7.0000000000000001E-3</v>
      </c>
      <c r="J22" s="40">
        <v>-8.0000000000000002E-3</v>
      </c>
      <c r="K22" s="40">
        <v>-0.01</v>
      </c>
      <c r="L22" s="40">
        <v>-5.0000000000000001E-3</v>
      </c>
      <c r="M22" s="28"/>
      <c r="N22" s="15" t="s">
        <v>19</v>
      </c>
      <c r="O22" s="40">
        <v>-0.01</v>
      </c>
      <c r="P22" s="40">
        <v>-5.0000000000000001E-3</v>
      </c>
      <c r="Q22" s="40">
        <v>-8.9999999999999993E-3</v>
      </c>
      <c r="R22" s="40">
        <v>-8.9999999999999993E-3</v>
      </c>
      <c r="S22" s="40">
        <v>-8.0000000000000002E-3</v>
      </c>
      <c r="T22" s="40">
        <v>-6.0000000000000001E-3</v>
      </c>
      <c r="U22" s="40">
        <v>-0.01</v>
      </c>
      <c r="V22" s="40">
        <v>-7.0000000000000001E-3</v>
      </c>
      <c r="W22" s="40">
        <v>-7.0000000000000001E-3</v>
      </c>
      <c r="X22" s="40">
        <v>-8.0000000000000002E-3</v>
      </c>
      <c r="Y22" s="40">
        <v>-8.0000000000000002E-3</v>
      </c>
      <c r="Z22" s="28"/>
      <c r="AA22" s="28"/>
    </row>
    <row r="23" spans="1:27" ht="16">
      <c r="A23" s="15" t="s">
        <v>7</v>
      </c>
      <c r="B23" s="38">
        <f>B20+B21+B22</f>
        <v>99.862000000000009</v>
      </c>
      <c r="C23" s="38">
        <f t="shared" ref="C23:Y23" si="1">C20+C21+C22</f>
        <v>100.44900000000001</v>
      </c>
      <c r="D23" s="38">
        <f t="shared" si="1"/>
        <v>99.52</v>
      </c>
      <c r="E23" s="38">
        <f t="shared" si="1"/>
        <v>100.39200000000001</v>
      </c>
      <c r="F23" s="38">
        <f t="shared" si="1"/>
        <v>99.806000000000012</v>
      </c>
      <c r="G23" s="38">
        <f t="shared" si="1"/>
        <v>99.53</v>
      </c>
      <c r="H23" s="38">
        <f t="shared" si="1"/>
        <v>100.17499999999998</v>
      </c>
      <c r="I23" s="38">
        <f t="shared" si="1"/>
        <v>99.84</v>
      </c>
      <c r="J23" s="38">
        <f t="shared" si="1"/>
        <v>99.918000000000021</v>
      </c>
      <c r="K23" s="38">
        <f t="shared" si="1"/>
        <v>99.716000000000008</v>
      </c>
      <c r="L23" s="38">
        <f t="shared" si="1"/>
        <v>99.888000000000005</v>
      </c>
      <c r="M23" s="46"/>
      <c r="N23" s="15" t="s">
        <v>7</v>
      </c>
      <c r="O23" s="38">
        <f t="shared" si="1"/>
        <v>99.777000000000015</v>
      </c>
      <c r="P23" s="38">
        <f t="shared" si="1"/>
        <v>98.667000000000002</v>
      </c>
      <c r="Q23" s="38">
        <f t="shared" si="1"/>
        <v>100.036</v>
      </c>
      <c r="R23" s="38">
        <f t="shared" si="1"/>
        <v>99.594000000000008</v>
      </c>
      <c r="S23" s="38">
        <f t="shared" si="1"/>
        <v>99.671000000000006</v>
      </c>
      <c r="T23" s="38">
        <f t="shared" si="1"/>
        <v>100.03999999999999</v>
      </c>
      <c r="U23" s="38">
        <f t="shared" si="1"/>
        <v>99.927999999999997</v>
      </c>
      <c r="V23" s="38">
        <f t="shared" si="1"/>
        <v>99.542999999999992</v>
      </c>
      <c r="W23" s="38">
        <f t="shared" si="1"/>
        <v>99.987000000000009</v>
      </c>
      <c r="X23" s="38">
        <f t="shared" si="1"/>
        <v>99.02600000000001</v>
      </c>
      <c r="Y23" s="38">
        <f t="shared" si="1"/>
        <v>99.5</v>
      </c>
      <c r="Z23" s="28"/>
      <c r="AA23" s="28"/>
    </row>
    <row r="24" spans="1:27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</row>
    <row r="25" spans="1:27">
      <c r="A25" s="35" t="s">
        <v>45</v>
      </c>
      <c r="B25" s="70" t="s">
        <v>83</v>
      </c>
      <c r="C25" s="70" t="s">
        <v>88</v>
      </c>
      <c r="N25" s="30" t="s">
        <v>47</v>
      </c>
      <c r="O25" s="70" t="s">
        <v>83</v>
      </c>
      <c r="P25" s="70" t="s">
        <v>84</v>
      </c>
    </row>
    <row r="26" spans="1:27" ht="18">
      <c r="A26" s="15" t="s">
        <v>20</v>
      </c>
      <c r="B26" s="40">
        <v>45.58</v>
      </c>
      <c r="C26" s="40">
        <f>B6</f>
        <v>45.279000000000003</v>
      </c>
      <c r="N26" s="15" t="s">
        <v>20</v>
      </c>
      <c r="O26" s="40">
        <v>45.993000000000002</v>
      </c>
      <c r="P26" s="40">
        <v>45.588999999999999</v>
      </c>
    </row>
    <row r="27" spans="1:27" ht="18">
      <c r="A27" s="15" t="s">
        <v>21</v>
      </c>
      <c r="B27" s="40">
        <v>13.747</v>
      </c>
      <c r="C27" s="40">
        <f t="shared" ref="C27:C43" si="2">B7</f>
        <v>15.018000000000001</v>
      </c>
      <c r="N27" s="15" t="s">
        <v>21</v>
      </c>
      <c r="O27" s="40">
        <v>13.321</v>
      </c>
      <c r="P27" s="40">
        <v>13.673</v>
      </c>
    </row>
    <row r="28" spans="1:27" ht="18">
      <c r="A28" s="15" t="s">
        <v>22</v>
      </c>
      <c r="B28" s="40">
        <v>4.9000000000000002E-2</v>
      </c>
      <c r="C28" s="111" t="s">
        <v>145</v>
      </c>
      <c r="N28" s="15" t="s">
        <v>22</v>
      </c>
      <c r="O28" s="111" t="s">
        <v>145</v>
      </c>
      <c r="P28" s="111" t="s">
        <v>145</v>
      </c>
    </row>
    <row r="29" spans="1:27" ht="18">
      <c r="A29" s="15" t="s">
        <v>23</v>
      </c>
      <c r="B29" s="40">
        <v>1.8660000000000001</v>
      </c>
      <c r="C29" s="40">
        <f t="shared" si="2"/>
        <v>1.5569999999999999</v>
      </c>
      <c r="N29" s="15" t="s">
        <v>23</v>
      </c>
      <c r="O29" s="40">
        <v>2.0510000000000002</v>
      </c>
      <c r="P29" s="40">
        <v>1.768</v>
      </c>
    </row>
    <row r="30" spans="1:27" ht="16">
      <c r="A30" s="15" t="s">
        <v>0</v>
      </c>
      <c r="B30" s="40">
        <v>2.411</v>
      </c>
      <c r="C30" s="40">
        <f t="shared" si="2"/>
        <v>2.8519999999999999</v>
      </c>
      <c r="N30" s="15" t="s">
        <v>0</v>
      </c>
      <c r="O30" s="40">
        <v>2.3119999999999998</v>
      </c>
      <c r="P30" s="40">
        <v>2.601</v>
      </c>
    </row>
    <row r="31" spans="1:27" ht="16">
      <c r="A31" s="15" t="s">
        <v>1</v>
      </c>
      <c r="B31" s="111" t="s">
        <v>145</v>
      </c>
      <c r="C31" s="40">
        <f t="shared" si="2"/>
        <v>9.2999999999999999E-2</v>
      </c>
      <c r="N31" s="15" t="s">
        <v>1</v>
      </c>
      <c r="O31" s="111" t="s">
        <v>145</v>
      </c>
      <c r="P31" s="111" t="s">
        <v>145</v>
      </c>
    </row>
    <row r="32" spans="1:27" ht="16">
      <c r="A32" s="15" t="s">
        <v>2</v>
      </c>
      <c r="B32" s="40">
        <v>18.936</v>
      </c>
      <c r="C32" s="40">
        <f t="shared" si="2"/>
        <v>18.344000000000001</v>
      </c>
      <c r="N32" s="15" t="s">
        <v>2</v>
      </c>
      <c r="O32" s="40">
        <v>19.256</v>
      </c>
      <c r="P32" s="40">
        <v>19.032</v>
      </c>
    </row>
    <row r="33" spans="1:18" ht="16">
      <c r="A33" s="15" t="s">
        <v>3</v>
      </c>
      <c r="B33" s="40">
        <v>12.66</v>
      </c>
      <c r="C33" s="40">
        <f t="shared" si="2"/>
        <v>12.577999999999999</v>
      </c>
      <c r="N33" s="15" t="s">
        <v>3</v>
      </c>
      <c r="O33" s="40">
        <v>12.694000000000001</v>
      </c>
      <c r="P33" s="40">
        <v>12.476000000000001</v>
      </c>
    </row>
    <row r="34" spans="1:18" ht="16">
      <c r="A34" s="15" t="s">
        <v>4</v>
      </c>
      <c r="B34" s="111" t="s">
        <v>145</v>
      </c>
      <c r="C34" s="111" t="s">
        <v>145</v>
      </c>
      <c r="N34" s="15" t="s">
        <v>4</v>
      </c>
      <c r="O34" s="40">
        <v>9.2999999999999999E-2</v>
      </c>
      <c r="P34" s="111" t="s">
        <v>145</v>
      </c>
    </row>
    <row r="35" spans="1:18" ht="18">
      <c r="A35" s="15" t="s">
        <v>24</v>
      </c>
      <c r="B35" s="40">
        <v>2.1280000000000001</v>
      </c>
      <c r="C35" s="40">
        <f t="shared" si="2"/>
        <v>1.98</v>
      </c>
      <c r="N35" s="15" t="s">
        <v>24</v>
      </c>
      <c r="O35" s="40">
        <v>2.161</v>
      </c>
      <c r="P35" s="40">
        <v>2.2090000000000001</v>
      </c>
    </row>
    <row r="36" spans="1:18" ht="18">
      <c r="A36" s="15" t="s">
        <v>78</v>
      </c>
      <c r="B36" s="111" t="s">
        <v>145</v>
      </c>
      <c r="C36" s="111" t="s">
        <v>145</v>
      </c>
      <c r="N36" s="15" t="s">
        <v>78</v>
      </c>
      <c r="O36" s="111" t="s">
        <v>145</v>
      </c>
      <c r="P36" s="111" t="s">
        <v>145</v>
      </c>
    </row>
    <row r="37" spans="1:18" ht="16">
      <c r="A37" s="15" t="s">
        <v>6</v>
      </c>
      <c r="B37" s="40">
        <v>0</v>
      </c>
      <c r="C37" s="40">
        <f t="shared" si="2"/>
        <v>0</v>
      </c>
      <c r="N37" s="15" t="s">
        <v>6</v>
      </c>
      <c r="O37" s="40">
        <v>0</v>
      </c>
      <c r="P37" s="40">
        <v>8.9999999999999993E-3</v>
      </c>
    </row>
    <row r="38" spans="1:18" ht="16">
      <c r="A38" s="15" t="s">
        <v>5</v>
      </c>
      <c r="B38" s="40">
        <v>3.6999999999999998E-2</v>
      </c>
      <c r="C38" s="40">
        <f t="shared" si="2"/>
        <v>3.5999999999999997E-2</v>
      </c>
      <c r="N38" s="15" t="s">
        <v>5</v>
      </c>
      <c r="O38" s="40">
        <v>2.9000000000000001E-2</v>
      </c>
      <c r="P38" s="40">
        <v>3.5000000000000003E-2</v>
      </c>
    </row>
    <row r="39" spans="1:18" ht="18">
      <c r="A39" s="15" t="s">
        <v>25</v>
      </c>
      <c r="B39" s="40">
        <v>2.1240000000000001</v>
      </c>
      <c r="C39" s="40">
        <f t="shared" si="2"/>
        <v>2.133</v>
      </c>
      <c r="N39" s="15" t="s">
        <v>25</v>
      </c>
      <c r="O39" s="40">
        <v>2.1360000000000001</v>
      </c>
      <c r="P39" s="40">
        <v>2.12</v>
      </c>
    </row>
    <row r="40" spans="1:18" ht="16">
      <c r="A40" s="14" t="s">
        <v>7</v>
      </c>
      <c r="B40" s="38">
        <f t="shared" ref="B40" si="3">SUM(B26:B39)</f>
        <v>99.537999999999997</v>
      </c>
      <c r="C40" s="40">
        <f t="shared" si="2"/>
        <v>99.87</v>
      </c>
      <c r="N40" s="14" t="s">
        <v>7</v>
      </c>
      <c r="O40" s="38">
        <f t="shared" ref="O40:P40" si="4">SUM(O26:O39)</f>
        <v>100.04599999999999</v>
      </c>
      <c r="P40" s="38">
        <f t="shared" si="4"/>
        <v>99.512</v>
      </c>
    </row>
    <row r="41" spans="1:18" ht="16">
      <c r="A41" s="15" t="s">
        <v>18</v>
      </c>
      <c r="B41" s="40">
        <v>0</v>
      </c>
      <c r="C41" s="40">
        <f t="shared" si="2"/>
        <v>0</v>
      </c>
      <c r="N41" s="15" t="s">
        <v>18</v>
      </c>
      <c r="O41" s="40">
        <v>0</v>
      </c>
      <c r="P41" s="40">
        <v>-4.0000000000000001E-3</v>
      </c>
    </row>
    <row r="42" spans="1:18" ht="16">
      <c r="A42" s="15" t="s">
        <v>19</v>
      </c>
      <c r="B42" s="40">
        <v>-8.0000000000000002E-3</v>
      </c>
      <c r="C42" s="40">
        <f t="shared" si="2"/>
        <v>-8.0000000000000002E-3</v>
      </c>
      <c r="N42" s="15" t="s">
        <v>19</v>
      </c>
      <c r="O42" s="40">
        <v>-6.0000000000000001E-3</v>
      </c>
      <c r="P42" s="40">
        <v>-8.0000000000000002E-3</v>
      </c>
    </row>
    <row r="43" spans="1:18" ht="16">
      <c r="A43" s="15" t="s">
        <v>7</v>
      </c>
      <c r="B43" s="38">
        <f>B40+B41+B42</f>
        <v>99.53</v>
      </c>
      <c r="C43" s="40">
        <f t="shared" si="2"/>
        <v>99.862000000000009</v>
      </c>
      <c r="N43" s="15" t="s">
        <v>7</v>
      </c>
      <c r="O43" s="38">
        <f t="shared" ref="O43:P43" si="5">O40+O41+O42</f>
        <v>100.03999999999999</v>
      </c>
      <c r="P43" s="38">
        <f t="shared" si="5"/>
        <v>99.5</v>
      </c>
    </row>
    <row r="45" spans="1:18">
      <c r="A45" s="35" t="s">
        <v>45</v>
      </c>
      <c r="B45" s="120" t="s">
        <v>83</v>
      </c>
      <c r="C45" s="128"/>
      <c r="D45" s="120" t="s">
        <v>85</v>
      </c>
      <c r="E45" s="128"/>
      <c r="N45" s="30" t="s">
        <v>47</v>
      </c>
      <c r="O45" s="120" t="s">
        <v>83</v>
      </c>
      <c r="P45" s="128"/>
      <c r="Q45" s="120" t="s">
        <v>85</v>
      </c>
      <c r="R45" s="128"/>
    </row>
    <row r="46" spans="1:18">
      <c r="A46" s="63"/>
      <c r="B46" s="60" t="s">
        <v>55</v>
      </c>
      <c r="C46" s="60" t="s">
        <v>56</v>
      </c>
      <c r="D46" s="60" t="s">
        <v>55</v>
      </c>
      <c r="E46" s="60" t="s">
        <v>56</v>
      </c>
      <c r="N46" s="63"/>
      <c r="O46" s="60" t="s">
        <v>55</v>
      </c>
      <c r="P46" s="60" t="s">
        <v>56</v>
      </c>
      <c r="Q46" s="60" t="s">
        <v>55</v>
      </c>
      <c r="R46" s="60" t="s">
        <v>56</v>
      </c>
    </row>
    <row r="47" spans="1:18" ht="15">
      <c r="A47" s="59" t="s">
        <v>60</v>
      </c>
      <c r="B47" s="65">
        <v>6.4070999999999998</v>
      </c>
      <c r="C47" s="65">
        <v>6.4196</v>
      </c>
      <c r="D47" s="65">
        <v>6.3440000000000003</v>
      </c>
      <c r="E47" s="65">
        <v>6.3823999999999996</v>
      </c>
      <c r="N47" s="59" t="s">
        <v>60</v>
      </c>
      <c r="O47" s="65">
        <v>6.4355000000000002</v>
      </c>
      <c r="P47" s="65">
        <v>6.4383999999999997</v>
      </c>
      <c r="Q47" s="65">
        <v>6.4131999999999998</v>
      </c>
      <c r="R47" s="65">
        <v>6.4238</v>
      </c>
    </row>
    <row r="48" spans="1:18" ht="15">
      <c r="A48" s="59" t="s">
        <v>61</v>
      </c>
      <c r="B48" s="65">
        <v>1.5929</v>
      </c>
      <c r="C48" s="65">
        <v>1.5804</v>
      </c>
      <c r="D48" s="65">
        <v>1.6559999999999999</v>
      </c>
      <c r="E48" s="65">
        <v>1.6175999999999999</v>
      </c>
      <c r="N48" s="59" t="s">
        <v>61</v>
      </c>
      <c r="O48" s="65">
        <v>1.5645</v>
      </c>
      <c r="P48" s="65">
        <v>1.5616000000000001</v>
      </c>
      <c r="Q48" s="65">
        <v>1.5868</v>
      </c>
      <c r="R48" s="65">
        <v>1.5762</v>
      </c>
    </row>
    <row r="49" spans="1:18" ht="15">
      <c r="A49" s="62" t="s">
        <v>79</v>
      </c>
      <c r="B49" s="65">
        <f>SUM(B47:B48)</f>
        <v>8</v>
      </c>
      <c r="C49" s="65">
        <f t="shared" ref="C49:E49" si="6">SUM(C47:C48)</f>
        <v>8</v>
      </c>
      <c r="D49" s="65">
        <f t="shared" si="6"/>
        <v>8</v>
      </c>
      <c r="E49" s="65">
        <f t="shared" si="6"/>
        <v>8</v>
      </c>
      <c r="N49" s="62" t="s">
        <v>79</v>
      </c>
      <c r="O49" s="65">
        <f>SUM(O47:O48)</f>
        <v>8</v>
      </c>
      <c r="P49" s="65">
        <f t="shared" ref="P49" si="7">SUM(P47:P48)</f>
        <v>8</v>
      </c>
      <c r="Q49" s="65">
        <f t="shared" ref="Q49" si="8">SUM(Q47:Q48)</f>
        <v>8</v>
      </c>
      <c r="R49" s="65">
        <f t="shared" ref="R49" si="9">SUM(R47:R48)</f>
        <v>8</v>
      </c>
    </row>
    <row r="50" spans="1:18">
      <c r="A50" s="59" t="s">
        <v>62</v>
      </c>
      <c r="B50" s="65">
        <v>5.3E-3</v>
      </c>
      <c r="C50" s="65">
        <v>5.3E-3</v>
      </c>
      <c r="D50" s="114" t="s">
        <v>146</v>
      </c>
      <c r="E50" s="114" t="s">
        <v>146</v>
      </c>
      <c r="N50" s="59" t="s">
        <v>62</v>
      </c>
      <c r="O50" s="114" t="s">
        <v>146</v>
      </c>
      <c r="P50" s="114" t="s">
        <v>146</v>
      </c>
      <c r="Q50" s="114" t="s">
        <v>146</v>
      </c>
      <c r="R50" s="114" t="s">
        <v>146</v>
      </c>
    </row>
    <row r="51" spans="1:18">
      <c r="A51" s="59" t="s">
        <v>63</v>
      </c>
      <c r="B51" s="65">
        <v>0.68510000000000004</v>
      </c>
      <c r="C51" s="65">
        <v>0.70199999999999996</v>
      </c>
      <c r="D51" s="65">
        <v>0.82420000000000004</v>
      </c>
      <c r="E51" s="65">
        <v>0.87749999999999995</v>
      </c>
      <c r="N51" s="59" t="s">
        <v>63</v>
      </c>
      <c r="O51" s="65">
        <v>0.63219999999999998</v>
      </c>
      <c r="P51" s="65">
        <v>0.6361</v>
      </c>
      <c r="Q51" s="65">
        <v>0.67949999999999999</v>
      </c>
      <c r="R51" s="65">
        <v>0.69389999999999996</v>
      </c>
    </row>
    <row r="52" spans="1:18">
      <c r="A52" s="59" t="s">
        <v>64</v>
      </c>
      <c r="B52" s="65">
        <v>0.20780000000000001</v>
      </c>
      <c r="C52" s="65">
        <v>0.2082</v>
      </c>
      <c r="D52" s="65">
        <v>0.17280000000000001</v>
      </c>
      <c r="E52" s="65">
        <v>0.17380000000000001</v>
      </c>
      <c r="H52" s="95"/>
      <c r="N52" s="59" t="s">
        <v>64</v>
      </c>
      <c r="O52" s="65">
        <v>0.2268</v>
      </c>
      <c r="P52" s="65">
        <v>0.22689999999999999</v>
      </c>
      <c r="Q52" s="65">
        <v>0.19689999999999999</v>
      </c>
      <c r="R52" s="65">
        <v>0.19719999999999999</v>
      </c>
    </row>
    <row r="53" spans="1:18" ht="24">
      <c r="A53" s="61" t="s">
        <v>65</v>
      </c>
      <c r="B53" s="65">
        <v>0</v>
      </c>
      <c r="C53" s="65">
        <v>0</v>
      </c>
      <c r="D53" s="65">
        <v>0</v>
      </c>
      <c r="E53" s="65">
        <v>0</v>
      </c>
      <c r="N53" s="61" t="s">
        <v>65</v>
      </c>
      <c r="O53" s="65">
        <v>0</v>
      </c>
      <c r="P53" s="65">
        <v>0</v>
      </c>
      <c r="Q53" s="65">
        <v>0</v>
      </c>
      <c r="R53" s="65">
        <v>0</v>
      </c>
    </row>
    <row r="54" spans="1:18" ht="24">
      <c r="A54" s="61" t="s">
        <v>66</v>
      </c>
      <c r="B54" s="65">
        <v>0.13289999999999999</v>
      </c>
      <c r="C54" s="65">
        <v>0.10780000000000001</v>
      </c>
      <c r="D54" s="65">
        <v>0.1724</v>
      </c>
      <c r="E54" s="65">
        <v>9.4899999999999998E-2</v>
      </c>
      <c r="N54" s="61" t="s">
        <v>66</v>
      </c>
      <c r="O54" s="65">
        <v>0.11310000000000001</v>
      </c>
      <c r="P54" s="65">
        <v>0.1072</v>
      </c>
      <c r="Q54" s="65">
        <v>0.13289999999999999</v>
      </c>
      <c r="R54" s="65">
        <v>0.1116</v>
      </c>
    </row>
    <row r="55" spans="1:18">
      <c r="A55" s="59" t="s">
        <v>67</v>
      </c>
      <c r="B55" s="65">
        <v>3.9689000000000001</v>
      </c>
      <c r="C55" s="65">
        <v>3.9767000000000001</v>
      </c>
      <c r="D55" s="65">
        <v>3.8306</v>
      </c>
      <c r="E55" s="65">
        <v>3.8536999999999999</v>
      </c>
      <c r="N55" s="59" t="s">
        <v>67</v>
      </c>
      <c r="O55" s="65">
        <v>4.0176999999999996</v>
      </c>
      <c r="P55" s="65">
        <v>4.0195999999999996</v>
      </c>
      <c r="Q55" s="65">
        <v>3.9906999999999999</v>
      </c>
      <c r="R55" s="65">
        <v>3.9973000000000001</v>
      </c>
    </row>
    <row r="56" spans="1:18">
      <c r="A56" s="59" t="s">
        <v>68</v>
      </c>
      <c r="B56" s="114" t="s">
        <v>146</v>
      </c>
      <c r="C56" s="114" t="s">
        <v>146</v>
      </c>
      <c r="D56" s="65">
        <v>0</v>
      </c>
      <c r="E56" s="65">
        <v>0</v>
      </c>
      <c r="N56" s="59" t="s">
        <v>68</v>
      </c>
      <c r="O56" s="114" t="s">
        <v>146</v>
      </c>
      <c r="P56" s="114" t="s">
        <v>146</v>
      </c>
      <c r="Q56" s="114" t="s">
        <v>146</v>
      </c>
      <c r="R56" s="114" t="s">
        <v>146</v>
      </c>
    </row>
    <row r="57" spans="1:18">
      <c r="A57" s="59" t="s">
        <v>69</v>
      </c>
      <c r="B57" s="114" t="s">
        <v>146</v>
      </c>
      <c r="C57" s="114" t="s">
        <v>146</v>
      </c>
      <c r="D57" s="114" t="s">
        <v>146</v>
      </c>
      <c r="E57" s="114" t="s">
        <v>146</v>
      </c>
      <c r="N57" s="59" t="s">
        <v>69</v>
      </c>
      <c r="O57" s="65">
        <v>1.01E-2</v>
      </c>
      <c r="P57" s="65">
        <v>1.01E-2</v>
      </c>
      <c r="Q57" s="114" t="s">
        <v>146</v>
      </c>
      <c r="R57" s="114" t="s">
        <v>146</v>
      </c>
    </row>
    <row r="58" spans="1:18" ht="15">
      <c r="A58" s="62" t="s">
        <v>79</v>
      </c>
      <c r="B58" s="65">
        <f>SUM(B50:B57)</f>
        <v>5</v>
      </c>
      <c r="C58" s="65">
        <f t="shared" ref="C58:E58" si="10">SUM(C50:C57)</f>
        <v>5</v>
      </c>
      <c r="D58" s="65">
        <f t="shared" si="10"/>
        <v>5</v>
      </c>
      <c r="E58" s="65">
        <f t="shared" si="10"/>
        <v>4.9999000000000002</v>
      </c>
      <c r="N58" s="62" t="s">
        <v>79</v>
      </c>
      <c r="O58" s="65">
        <f>SUM(O50:O57)</f>
        <v>4.9999000000000002</v>
      </c>
      <c r="P58" s="65">
        <f t="shared" ref="P58" si="11">SUM(P50:P57)</f>
        <v>4.9999000000000002</v>
      </c>
      <c r="Q58" s="65">
        <f t="shared" ref="Q58" si="12">SUM(Q50:Q57)</f>
        <v>5</v>
      </c>
      <c r="R58" s="65">
        <f t="shared" ref="R58" si="13">SUM(R50:R57)</f>
        <v>5</v>
      </c>
    </row>
    <row r="59" spans="1:18">
      <c r="A59" s="59" t="s">
        <v>70</v>
      </c>
      <c r="B59" s="65">
        <v>0</v>
      </c>
      <c r="C59" s="65">
        <v>0</v>
      </c>
      <c r="D59" s="65">
        <v>0</v>
      </c>
      <c r="E59" s="65">
        <v>0</v>
      </c>
      <c r="N59" s="59" t="s">
        <v>70</v>
      </c>
      <c r="O59" s="65">
        <v>0</v>
      </c>
      <c r="P59" s="65">
        <v>0</v>
      </c>
      <c r="Q59" s="65">
        <v>0</v>
      </c>
      <c r="R59" s="65">
        <v>0</v>
      </c>
    </row>
    <row r="60" spans="1:18">
      <c r="A60" s="61" t="s">
        <v>71</v>
      </c>
      <c r="B60" s="65">
        <v>0.15040000000000001</v>
      </c>
      <c r="C60" s="65">
        <v>0.17610000000000001</v>
      </c>
      <c r="D60" s="65">
        <v>0.1615</v>
      </c>
      <c r="E60" s="65">
        <v>0.24110000000000001</v>
      </c>
      <c r="N60" s="61" t="s">
        <v>71</v>
      </c>
      <c r="O60" s="65">
        <v>0.15720000000000001</v>
      </c>
      <c r="P60" s="65">
        <v>0.16320000000000001</v>
      </c>
      <c r="Q60" s="65">
        <v>0.1729</v>
      </c>
      <c r="R60" s="65">
        <v>0.19470000000000001</v>
      </c>
    </row>
    <row r="61" spans="1:18">
      <c r="A61" s="59" t="s">
        <v>72</v>
      </c>
      <c r="B61" s="114" t="s">
        <v>146</v>
      </c>
      <c r="C61" s="114" t="s">
        <v>146</v>
      </c>
      <c r="D61" s="65">
        <v>1.0699999999999999E-2</v>
      </c>
      <c r="E61" s="65">
        <v>1.0699999999999999E-2</v>
      </c>
      <c r="N61" s="59" t="s">
        <v>72</v>
      </c>
      <c r="O61" s="114" t="s">
        <v>146</v>
      </c>
      <c r="P61" s="114" t="s">
        <v>146</v>
      </c>
      <c r="Q61" s="114" t="s">
        <v>146</v>
      </c>
      <c r="R61" s="114" t="s">
        <v>146</v>
      </c>
    </row>
    <row r="62" spans="1:18">
      <c r="A62" s="59" t="s">
        <v>73</v>
      </c>
      <c r="B62" s="65">
        <v>1.8495999999999999</v>
      </c>
      <c r="C62" s="65">
        <v>1.8239000000000001</v>
      </c>
      <c r="D62" s="65">
        <v>1.8278000000000001</v>
      </c>
      <c r="E62" s="65">
        <v>1.7482</v>
      </c>
      <c r="N62" s="59" t="s">
        <v>73</v>
      </c>
      <c r="O62" s="65">
        <v>1.8428</v>
      </c>
      <c r="P62" s="65">
        <v>1.8368</v>
      </c>
      <c r="Q62" s="65">
        <v>1.8270999999999999</v>
      </c>
      <c r="R62" s="65">
        <v>1.8052999999999999</v>
      </c>
    </row>
    <row r="63" spans="1:18">
      <c r="A63" s="59" t="s">
        <v>74</v>
      </c>
      <c r="B63" s="65">
        <v>0</v>
      </c>
      <c r="C63" s="65">
        <v>0</v>
      </c>
      <c r="D63" s="65">
        <v>0</v>
      </c>
      <c r="E63" s="65">
        <v>0</v>
      </c>
      <c r="N63" s="59" t="s">
        <v>74</v>
      </c>
      <c r="O63" s="65">
        <v>0</v>
      </c>
      <c r="P63" s="65">
        <v>0</v>
      </c>
      <c r="Q63" s="65">
        <v>0</v>
      </c>
      <c r="R63" s="65">
        <v>0</v>
      </c>
    </row>
    <row r="64" spans="1:18" ht="15">
      <c r="A64" s="62" t="s">
        <v>79</v>
      </c>
      <c r="B64" s="65">
        <f>SUM(B59:B63)</f>
        <v>2</v>
      </c>
      <c r="C64" s="65">
        <f t="shared" ref="C64:E64" si="14">SUM(C59:C63)</f>
        <v>2</v>
      </c>
      <c r="D64" s="65">
        <f t="shared" si="14"/>
        <v>2</v>
      </c>
      <c r="E64" s="65">
        <f t="shared" si="14"/>
        <v>2</v>
      </c>
      <c r="N64" s="62" t="s">
        <v>79</v>
      </c>
      <c r="O64" s="65">
        <f>SUM(O59:O63)</f>
        <v>2</v>
      </c>
      <c r="P64" s="65">
        <f t="shared" ref="P64" si="15">SUM(P59:P63)</f>
        <v>2</v>
      </c>
      <c r="Q64" s="65">
        <f t="shared" ref="Q64" si="16">SUM(Q59:Q63)</f>
        <v>2</v>
      </c>
      <c r="R64" s="65">
        <f t="shared" ref="R64" si="17">SUM(R59:R63)</f>
        <v>2</v>
      </c>
    </row>
    <row r="65" spans="1:18">
      <c r="A65" s="59" t="s">
        <v>75</v>
      </c>
      <c r="B65" s="65">
        <v>5.7099999999999998E-2</v>
      </c>
      <c r="C65" s="65">
        <v>8.6499999999999994E-2</v>
      </c>
      <c r="D65" s="65">
        <v>6.0600000000000001E-2</v>
      </c>
      <c r="E65" s="65">
        <v>0.15160000000000001</v>
      </c>
      <c r="N65" s="59" t="s">
        <v>75</v>
      </c>
      <c r="O65" s="65">
        <v>5.9799999999999999E-2</v>
      </c>
      <c r="P65" s="65">
        <v>6.6600000000000006E-2</v>
      </c>
      <c r="Q65" s="65">
        <v>5.3900000000000003E-2</v>
      </c>
      <c r="R65" s="65">
        <v>7.8799999999999995E-2</v>
      </c>
    </row>
    <row r="66" spans="1:18">
      <c r="A66" s="59" t="s">
        <v>76</v>
      </c>
      <c r="B66" s="65">
        <v>0.58050000000000002</v>
      </c>
      <c r="C66" s="65">
        <v>0.58160000000000001</v>
      </c>
      <c r="D66" s="65">
        <v>0.53790000000000004</v>
      </c>
      <c r="E66" s="65">
        <v>0.54110000000000003</v>
      </c>
      <c r="N66" s="59" t="s">
        <v>76</v>
      </c>
      <c r="O66" s="65">
        <v>0.58599999999999997</v>
      </c>
      <c r="P66" s="65">
        <v>0.58630000000000004</v>
      </c>
      <c r="Q66" s="65">
        <v>0.6028</v>
      </c>
      <c r="R66" s="65">
        <v>0.6038</v>
      </c>
    </row>
    <row r="67" spans="1:18">
      <c r="A67" s="59" t="s">
        <v>77</v>
      </c>
      <c r="B67" s="114" t="s">
        <v>146</v>
      </c>
      <c r="C67" s="114" t="s">
        <v>146</v>
      </c>
      <c r="D67" s="114" t="s">
        <v>146</v>
      </c>
      <c r="E67" s="114" t="s">
        <v>146</v>
      </c>
      <c r="N67" s="59" t="s">
        <v>77</v>
      </c>
      <c r="O67" s="114" t="s">
        <v>146</v>
      </c>
      <c r="P67" s="114" t="s">
        <v>146</v>
      </c>
      <c r="Q67" s="114" t="s">
        <v>146</v>
      </c>
      <c r="R67" s="114" t="s">
        <v>146</v>
      </c>
    </row>
    <row r="68" spans="1:18">
      <c r="A68" s="59" t="s">
        <v>57</v>
      </c>
      <c r="B68" s="65">
        <v>0.3624</v>
      </c>
      <c r="C68" s="65">
        <v>0.33189999999999997</v>
      </c>
      <c r="D68" s="65">
        <v>0.40160000000000001</v>
      </c>
      <c r="E68" s="65">
        <v>0.30730000000000002</v>
      </c>
      <c r="N68" s="59" t="s">
        <v>57</v>
      </c>
      <c r="O68" s="65">
        <v>0.35420000000000001</v>
      </c>
      <c r="P68" s="65">
        <v>0.34710000000000002</v>
      </c>
      <c r="Q68" s="65">
        <v>0.34339999999999998</v>
      </c>
      <c r="R68" s="65">
        <v>0.31740000000000002</v>
      </c>
    </row>
    <row r="69" spans="1:18">
      <c r="A69" s="59" t="s">
        <v>79</v>
      </c>
      <c r="B69" s="65">
        <f>SUM(B65:B68)</f>
        <v>1</v>
      </c>
      <c r="C69" s="65">
        <f t="shared" ref="C69:E69" si="18">SUM(C65:C68)</f>
        <v>1</v>
      </c>
      <c r="D69" s="65">
        <f t="shared" si="18"/>
        <v>1.0001</v>
      </c>
      <c r="E69" s="65">
        <f t="shared" si="18"/>
        <v>1</v>
      </c>
      <c r="N69" s="59" t="s">
        <v>79</v>
      </c>
      <c r="O69" s="65">
        <f>SUM(O65:O68)</f>
        <v>1</v>
      </c>
      <c r="P69" s="65">
        <f t="shared" ref="P69" si="19">SUM(P65:P68)</f>
        <v>1</v>
      </c>
      <c r="Q69" s="65">
        <f t="shared" ref="Q69" si="20">SUM(Q65:Q68)</f>
        <v>1.0001</v>
      </c>
      <c r="R69" s="65">
        <f t="shared" ref="R69" si="21">SUM(R65:R68)</f>
        <v>1</v>
      </c>
    </row>
    <row r="70" spans="1:18">
      <c r="A70" s="59" t="s">
        <v>6</v>
      </c>
      <c r="B70" s="65">
        <v>0</v>
      </c>
      <c r="C70" s="65">
        <v>0</v>
      </c>
      <c r="D70" s="65">
        <v>0</v>
      </c>
      <c r="E70" s="65">
        <v>0</v>
      </c>
      <c r="N70" s="59" t="s">
        <v>6</v>
      </c>
      <c r="O70" s="65">
        <v>0</v>
      </c>
      <c r="P70" s="65">
        <v>0</v>
      </c>
      <c r="Q70" s="65">
        <v>4.4000000000000003E-3</v>
      </c>
      <c r="R70" s="65">
        <v>4.4999999999999997E-3</v>
      </c>
    </row>
    <row r="71" spans="1:18">
      <c r="A71" s="59" t="s">
        <v>5</v>
      </c>
      <c r="B71" s="65">
        <v>9.4999999999999998E-3</v>
      </c>
      <c r="C71" s="65">
        <v>9.4999999999999998E-3</v>
      </c>
      <c r="D71" s="65">
        <v>9.4999999999999998E-3</v>
      </c>
      <c r="E71" s="65">
        <v>9.5999999999999992E-3</v>
      </c>
      <c r="N71" s="59" t="s">
        <v>5</v>
      </c>
      <c r="O71" s="65">
        <v>7.1000000000000004E-3</v>
      </c>
      <c r="P71" s="65">
        <v>7.1000000000000004E-3</v>
      </c>
      <c r="Q71" s="65">
        <v>9.4999999999999998E-3</v>
      </c>
      <c r="R71" s="65">
        <v>9.5999999999999992E-3</v>
      </c>
    </row>
    <row r="72" spans="1:18">
      <c r="A72" s="59" t="s">
        <v>58</v>
      </c>
      <c r="B72" s="65">
        <v>5.3E-3</v>
      </c>
      <c r="C72" s="65">
        <v>9.5100000000000004E-2</v>
      </c>
      <c r="D72" s="65">
        <v>0</v>
      </c>
      <c r="E72" s="65">
        <v>0.27810000000000001</v>
      </c>
      <c r="N72" s="59" t="s">
        <v>58</v>
      </c>
      <c r="O72" s="65">
        <v>0</v>
      </c>
      <c r="P72" s="65">
        <v>2.1000000000000001E-2</v>
      </c>
      <c r="Q72" s="65">
        <v>0</v>
      </c>
      <c r="R72" s="65">
        <v>7.6200000000000004E-2</v>
      </c>
    </row>
    <row r="73" spans="1:18">
      <c r="A73" s="59" t="s">
        <v>59</v>
      </c>
      <c r="B73" s="65">
        <v>1.9852000000000001</v>
      </c>
      <c r="C73" s="65">
        <v>1.8954</v>
      </c>
      <c r="D73" s="65">
        <v>1.9904999999999999</v>
      </c>
      <c r="E73" s="65">
        <v>1.7122999999999999</v>
      </c>
      <c r="N73" s="59" t="s">
        <v>59</v>
      </c>
      <c r="O73" s="65">
        <v>1.9928999999999999</v>
      </c>
      <c r="P73" s="65">
        <v>1.9719</v>
      </c>
      <c r="Q73" s="65">
        <v>1.986</v>
      </c>
      <c r="R73" s="65">
        <v>1.9097999999999999</v>
      </c>
    </row>
    <row r="74" spans="1:18" ht="15">
      <c r="A74" s="62" t="s">
        <v>79</v>
      </c>
      <c r="B74" s="65">
        <f>SUM(B70:B73)</f>
        <v>2</v>
      </c>
      <c r="C74" s="65">
        <f t="shared" ref="C74:E74" si="22">SUM(C70:C73)</f>
        <v>2</v>
      </c>
      <c r="D74" s="65">
        <f t="shared" si="22"/>
        <v>2</v>
      </c>
      <c r="E74" s="65">
        <f t="shared" si="22"/>
        <v>2</v>
      </c>
      <c r="N74" s="62" t="s">
        <v>79</v>
      </c>
      <c r="O74" s="65">
        <f>SUM(O70:O73)</f>
        <v>2</v>
      </c>
      <c r="P74" s="65">
        <f t="shared" ref="P74" si="23">SUM(P70:P73)</f>
        <v>2</v>
      </c>
      <c r="Q74" s="65">
        <f t="shared" ref="Q74" si="24">SUM(Q70:Q73)</f>
        <v>1.9999</v>
      </c>
      <c r="R74" s="65">
        <f t="shared" ref="R74" si="25">SUM(R70:R73)</f>
        <v>2.0000999999999998</v>
      </c>
    </row>
  </sheetData>
  <mergeCells count="4">
    <mergeCell ref="O45:P45"/>
    <mergeCell ref="Q45:R45"/>
    <mergeCell ref="B45:C45"/>
    <mergeCell ref="D45:E45"/>
  </mergeCells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74"/>
  <sheetViews>
    <sheetView tabSelected="1" zoomScale="98" zoomScaleNormal="98" zoomScalePageLayoutView="98" workbookViewId="0"/>
  </sheetViews>
  <sheetFormatPr baseColWidth="10" defaultColWidth="8.83203125" defaultRowHeight="14" x14ac:dyDescent="0"/>
  <cols>
    <col min="1" max="2" width="11.5" bestFit="1" customWidth="1"/>
    <col min="3" max="3" width="47.1640625" bestFit="1" customWidth="1"/>
    <col min="4" max="4" width="11.5" bestFit="1" customWidth="1"/>
    <col min="5" max="5" width="47.1640625" bestFit="1" customWidth="1"/>
    <col min="6" max="59" width="11.5" bestFit="1" customWidth="1"/>
    <col min="61" max="62" width="11.5" bestFit="1" customWidth="1"/>
    <col min="63" max="63" width="47.1640625" bestFit="1" customWidth="1"/>
    <col min="64" max="64" width="11.5" bestFit="1" customWidth="1"/>
    <col min="65" max="65" width="47.1640625" bestFit="1" customWidth="1"/>
    <col min="66" max="89" width="11.5" bestFit="1" customWidth="1"/>
    <col min="90" max="90" width="8.83203125" style="5"/>
  </cols>
  <sheetData>
    <row r="1" spans="1:124" ht="16">
      <c r="A1" s="133" t="s">
        <v>148</v>
      </c>
    </row>
    <row r="2" spans="1:124">
      <c r="A2" s="132" t="s">
        <v>149</v>
      </c>
    </row>
    <row r="3" spans="1:124">
      <c r="A3" s="134" t="s">
        <v>150</v>
      </c>
    </row>
    <row r="4" spans="1:124">
      <c r="A4" s="35" t="s">
        <v>49</v>
      </c>
      <c r="B4" s="30" t="s">
        <v>49</v>
      </c>
      <c r="C4" s="30" t="s">
        <v>49</v>
      </c>
      <c r="D4" s="30" t="s">
        <v>49</v>
      </c>
      <c r="E4" s="30" t="s">
        <v>49</v>
      </c>
      <c r="F4" s="30" t="s">
        <v>49</v>
      </c>
      <c r="G4" s="30" t="s">
        <v>49</v>
      </c>
      <c r="H4" s="30" t="s">
        <v>49</v>
      </c>
      <c r="I4" s="30" t="s">
        <v>49</v>
      </c>
      <c r="J4" s="30" t="s">
        <v>49</v>
      </c>
      <c r="K4" s="30" t="s">
        <v>49</v>
      </c>
      <c r="L4" s="30" t="s">
        <v>49</v>
      </c>
      <c r="M4" s="30" t="s">
        <v>49</v>
      </c>
      <c r="N4" s="30" t="s">
        <v>49</v>
      </c>
      <c r="O4" s="30" t="s">
        <v>49</v>
      </c>
      <c r="P4" s="30" t="s">
        <v>49</v>
      </c>
      <c r="Q4" s="30" t="s">
        <v>49</v>
      </c>
      <c r="R4" s="30" t="s">
        <v>49</v>
      </c>
      <c r="S4" s="30" t="s">
        <v>49</v>
      </c>
      <c r="T4" s="30" t="s">
        <v>49</v>
      </c>
      <c r="U4" s="30" t="s">
        <v>49</v>
      </c>
      <c r="V4" s="30" t="s">
        <v>49</v>
      </c>
      <c r="W4" s="30" t="s">
        <v>49</v>
      </c>
      <c r="X4" s="30" t="s">
        <v>49</v>
      </c>
      <c r="Y4" s="30" t="s">
        <v>49</v>
      </c>
      <c r="Z4" s="30" t="s">
        <v>49</v>
      </c>
      <c r="AA4" s="30" t="s">
        <v>49</v>
      </c>
      <c r="AB4" s="30" t="s">
        <v>49</v>
      </c>
      <c r="AC4" s="30" t="s">
        <v>49</v>
      </c>
      <c r="AD4" s="30" t="s">
        <v>49</v>
      </c>
      <c r="AE4" s="30" t="s">
        <v>49</v>
      </c>
      <c r="AF4" s="30" t="s">
        <v>49</v>
      </c>
      <c r="AG4" s="30" t="s">
        <v>49</v>
      </c>
      <c r="AH4" s="30" t="s">
        <v>49</v>
      </c>
      <c r="AI4" s="30" t="s">
        <v>49</v>
      </c>
      <c r="AJ4" s="30" t="s">
        <v>49</v>
      </c>
      <c r="AK4" s="30" t="s">
        <v>49</v>
      </c>
      <c r="AL4" s="30" t="s">
        <v>49</v>
      </c>
      <c r="AM4" s="30" t="s">
        <v>49</v>
      </c>
      <c r="AN4" s="30" t="s">
        <v>49</v>
      </c>
      <c r="AO4" s="30" t="s">
        <v>49</v>
      </c>
      <c r="AP4" s="30" t="s">
        <v>49</v>
      </c>
      <c r="AQ4" s="30" t="s">
        <v>49</v>
      </c>
      <c r="AR4" s="30" t="s">
        <v>49</v>
      </c>
      <c r="AS4" s="30" t="s">
        <v>49</v>
      </c>
      <c r="AT4" s="30" t="s">
        <v>49</v>
      </c>
      <c r="AU4" s="30" t="s">
        <v>49</v>
      </c>
      <c r="AV4" s="30" t="s">
        <v>49</v>
      </c>
      <c r="AW4" s="30" t="s">
        <v>49</v>
      </c>
      <c r="AX4" s="30" t="s">
        <v>49</v>
      </c>
      <c r="AY4" s="30" t="s">
        <v>49</v>
      </c>
      <c r="AZ4" s="30" t="s">
        <v>49</v>
      </c>
      <c r="BA4" s="30" t="s">
        <v>49</v>
      </c>
      <c r="BB4" s="30" t="s">
        <v>49</v>
      </c>
      <c r="BC4" s="30" t="s">
        <v>49</v>
      </c>
      <c r="BD4" s="30" t="s">
        <v>49</v>
      </c>
      <c r="BE4" s="30" t="s">
        <v>49</v>
      </c>
      <c r="BF4" s="30" t="s">
        <v>49</v>
      </c>
      <c r="BG4" s="30" t="s">
        <v>48</v>
      </c>
      <c r="BH4" s="43"/>
      <c r="BI4" s="30" t="s">
        <v>51</v>
      </c>
      <c r="BJ4" s="30" t="s">
        <v>51</v>
      </c>
      <c r="BK4" s="30" t="s">
        <v>50</v>
      </c>
      <c r="BL4" s="30" t="s">
        <v>50</v>
      </c>
      <c r="BM4" s="30" t="s">
        <v>50</v>
      </c>
      <c r="BN4" s="30" t="s">
        <v>50</v>
      </c>
      <c r="BO4" s="30" t="s">
        <v>50</v>
      </c>
      <c r="BP4" s="30" t="s">
        <v>50</v>
      </c>
      <c r="BQ4" s="30" t="s">
        <v>50</v>
      </c>
      <c r="BR4" s="30" t="s">
        <v>50</v>
      </c>
      <c r="BS4" s="30" t="s">
        <v>50</v>
      </c>
      <c r="BT4" s="30" t="s">
        <v>50</v>
      </c>
      <c r="BU4" s="30" t="s">
        <v>50</v>
      </c>
      <c r="BV4" s="30" t="s">
        <v>50</v>
      </c>
      <c r="BW4" s="30" t="s">
        <v>50</v>
      </c>
      <c r="BX4" s="30" t="s">
        <v>50</v>
      </c>
      <c r="BY4" s="30" t="s">
        <v>50</v>
      </c>
      <c r="BZ4" s="30" t="s">
        <v>50</v>
      </c>
      <c r="CA4" s="30" t="s">
        <v>50</v>
      </c>
      <c r="CB4" s="30" t="s">
        <v>50</v>
      </c>
      <c r="CC4" s="30" t="s">
        <v>50</v>
      </c>
      <c r="CD4" s="30" t="s">
        <v>50</v>
      </c>
      <c r="CE4" s="30" t="s">
        <v>50</v>
      </c>
      <c r="CF4" s="30" t="s">
        <v>50</v>
      </c>
      <c r="CG4" s="30" t="s">
        <v>50</v>
      </c>
      <c r="CH4" s="30" t="s">
        <v>50</v>
      </c>
      <c r="CI4" s="30" t="s">
        <v>50</v>
      </c>
      <c r="CJ4" s="30" t="s">
        <v>50</v>
      </c>
      <c r="CK4" s="47" t="s">
        <v>50</v>
      </c>
      <c r="CL4" s="48"/>
      <c r="CM4" s="51" t="s">
        <v>53</v>
      </c>
      <c r="CN4" s="51" t="s">
        <v>53</v>
      </c>
      <c r="CO4" s="51" t="s">
        <v>52</v>
      </c>
      <c r="CP4" s="51" t="s">
        <v>52</v>
      </c>
      <c r="CQ4" s="51" t="s">
        <v>52</v>
      </c>
      <c r="CR4" s="51" t="s">
        <v>52</v>
      </c>
      <c r="CS4" s="51" t="s">
        <v>52</v>
      </c>
      <c r="CT4" s="51" t="s">
        <v>52</v>
      </c>
      <c r="CU4" s="51" t="s">
        <v>52</v>
      </c>
      <c r="CV4" s="51" t="s">
        <v>52</v>
      </c>
      <c r="CW4" s="51" t="s">
        <v>52</v>
      </c>
      <c r="CX4" s="51" t="s">
        <v>52</v>
      </c>
      <c r="CY4" s="51" t="s">
        <v>52</v>
      </c>
      <c r="CZ4" s="51" t="s">
        <v>52</v>
      </c>
      <c r="DA4" s="51" t="s">
        <v>52</v>
      </c>
      <c r="DB4" s="51" t="s">
        <v>52</v>
      </c>
      <c r="DC4" s="51" t="s">
        <v>52</v>
      </c>
      <c r="DD4" s="51" t="s">
        <v>52</v>
      </c>
      <c r="DE4" s="51" t="s">
        <v>52</v>
      </c>
      <c r="DF4" s="51" t="s">
        <v>52</v>
      </c>
      <c r="DG4" s="51" t="s">
        <v>52</v>
      </c>
      <c r="DH4" s="51" t="s">
        <v>52</v>
      </c>
      <c r="DI4" s="51" t="s">
        <v>52</v>
      </c>
      <c r="DJ4" s="51" t="s">
        <v>52</v>
      </c>
      <c r="DK4" s="51" t="s">
        <v>52</v>
      </c>
      <c r="DL4" s="51" t="s">
        <v>52</v>
      </c>
      <c r="DM4" s="51" t="s">
        <v>52</v>
      </c>
      <c r="DN4" s="51" t="s">
        <v>52</v>
      </c>
      <c r="DO4" s="51" t="s">
        <v>52</v>
      </c>
      <c r="DP4" s="51" t="s">
        <v>52</v>
      </c>
      <c r="DQ4" s="51" t="s">
        <v>52</v>
      </c>
      <c r="DR4" s="51" t="s">
        <v>52</v>
      </c>
      <c r="DS4" s="51" t="s">
        <v>52</v>
      </c>
      <c r="DT4" s="51" t="s">
        <v>52</v>
      </c>
    </row>
    <row r="5" spans="1:124">
      <c r="A5" s="29" t="s">
        <v>17</v>
      </c>
      <c r="B5" s="40">
        <v>7</v>
      </c>
      <c r="C5" s="41">
        <v>11.123105625617661</v>
      </c>
      <c r="D5" s="41">
        <v>19.185363373916211</v>
      </c>
      <c r="E5" s="41">
        <v>29.480993514903211</v>
      </c>
      <c r="F5" s="41">
        <v>30.480993514903211</v>
      </c>
      <c r="G5" s="41">
        <v>34.604099140520873</v>
      </c>
      <c r="H5" s="41">
        <v>38.727204766138534</v>
      </c>
      <c r="I5" s="41">
        <v>42.850310391756196</v>
      </c>
      <c r="J5" s="41">
        <v>46.973416017373857</v>
      </c>
      <c r="K5" s="41">
        <v>51.096521642991519</v>
      </c>
      <c r="L5" s="41">
        <v>55.21962726860918</v>
      </c>
      <c r="M5" s="41">
        <v>63.465838519844503</v>
      </c>
      <c r="N5" s="41">
        <v>68.46583851984451</v>
      </c>
      <c r="O5" s="41">
        <v>70.701906497344297</v>
      </c>
      <c r="P5" s="41">
        <v>74.825012122961951</v>
      </c>
      <c r="Q5" s="41">
        <v>78.948117748579605</v>
      </c>
      <c r="R5" s="41">
        <v>83.07122337419726</v>
      </c>
      <c r="S5" s="41">
        <v>88.170242887790039</v>
      </c>
      <c r="T5" s="41">
        <v>90.998670012536223</v>
      </c>
      <c r="U5" s="41">
        <v>107.15416443393974</v>
      </c>
      <c r="V5" s="41">
        <v>127.07902327911101</v>
      </c>
      <c r="W5" s="41">
        <v>135.14128102740955</v>
      </c>
      <c r="X5" s="41">
        <v>152.2292885180446</v>
      </c>
      <c r="Y5" s="41">
        <v>163.54299701702936</v>
      </c>
      <c r="Z5" s="41">
        <v>173.74103604421492</v>
      </c>
      <c r="AA5" s="41">
        <v>175.97710402171472</v>
      </c>
      <c r="AB5" s="41">
        <v>180.10020964733238</v>
      </c>
      <c r="AC5" s="41">
        <v>184.22331527295003</v>
      </c>
      <c r="AD5" s="41">
        <v>188.34642089856769</v>
      </c>
      <c r="AE5" s="41">
        <v>192.46952652418534</v>
      </c>
      <c r="AF5" s="41">
        <v>197.56854603777813</v>
      </c>
      <c r="AG5" s="41">
        <v>206.11254978309566</v>
      </c>
      <c r="AH5" s="41">
        <v>211.11254978309566</v>
      </c>
      <c r="AI5" s="41">
        <v>215.23565540871331</v>
      </c>
      <c r="AJ5" s="41">
        <v>219.35876103433097</v>
      </c>
      <c r="AK5" s="41">
        <v>223.48186665994862</v>
      </c>
      <c r="AL5" s="41">
        <v>227.60497228556628</v>
      </c>
      <c r="AM5" s="41">
        <v>237.03895341762288</v>
      </c>
      <c r="AN5" s="41">
        <v>244.25005596855087</v>
      </c>
      <c r="AO5" s="41">
        <v>249.90691021804324</v>
      </c>
      <c r="AP5" s="41">
        <v>254.37904617304281</v>
      </c>
      <c r="AQ5" s="41">
        <v>267.83267022011654</v>
      </c>
      <c r="AR5" s="41">
        <v>269.24688378248965</v>
      </c>
      <c r="AS5" s="41">
        <v>271.48295175998942</v>
      </c>
      <c r="AT5" s="41">
        <v>275.60605738560707</v>
      </c>
      <c r="AU5" s="41">
        <v>281.26291163509944</v>
      </c>
      <c r="AV5" s="41">
        <v>303.62359141009733</v>
      </c>
      <c r="AW5" s="41">
        <v>311.86980266133264</v>
      </c>
      <c r="AX5" s="41">
        <v>313.86980266133264</v>
      </c>
      <c r="AY5" s="41">
        <v>339.83131263282701</v>
      </c>
      <c r="AZ5" s="41">
        <v>3247.1539040300477</v>
      </c>
      <c r="BA5" s="41">
        <v>6130.8792913998295</v>
      </c>
      <c r="BB5" s="41">
        <v>6149.127578990724</v>
      </c>
      <c r="BC5" s="41">
        <v>6153.2506846163415</v>
      </c>
      <c r="BD5" s="41">
        <v>6158.3497041299343</v>
      </c>
      <c r="BE5" s="41">
        <v>6162.4728097555517</v>
      </c>
      <c r="BF5" s="41">
        <v>6166.5959153811691</v>
      </c>
      <c r="BG5" s="41">
        <v>6170.7190210067865</v>
      </c>
      <c r="BH5" s="33"/>
      <c r="BI5" s="29" t="s">
        <v>17</v>
      </c>
      <c r="BJ5" s="40">
        <v>7</v>
      </c>
      <c r="BK5" s="41">
        <v>13</v>
      </c>
      <c r="BL5" s="41">
        <v>26.038404810405297</v>
      </c>
      <c r="BM5" s="41">
        <v>28.038404810405297</v>
      </c>
      <c r="BN5" s="41">
        <v>34.746608742904669</v>
      </c>
      <c r="BO5" s="41">
        <v>44.746608742904669</v>
      </c>
      <c r="BP5" s="41">
        <v>57.232495510635736</v>
      </c>
      <c r="BQ5" s="41">
        <v>71.550316573912085</v>
      </c>
      <c r="BR5" s="41">
        <v>84.96672443891083</v>
      </c>
      <c r="BS5" s="41">
        <v>89.96672443891083</v>
      </c>
      <c r="BT5" s="41">
        <v>97.776974114817477</v>
      </c>
      <c r="BU5" s="41">
        <v>109.17872836580885</v>
      </c>
      <c r="BV5" s="41">
        <v>114.17872836580885</v>
      </c>
      <c r="BW5" s="41">
        <v>120.26149089610708</v>
      </c>
      <c r="BX5" s="41">
        <v>126.26149089610708</v>
      </c>
      <c r="BY5" s="41">
        <v>132.34425342640529</v>
      </c>
      <c r="BZ5" s="41">
        <v>137.34425342640529</v>
      </c>
      <c r="CA5" s="41">
        <v>145.82953480064387</v>
      </c>
      <c r="CB5" s="41">
        <v>157.49143859033447</v>
      </c>
      <c r="CC5" s="41">
        <v>158.90565215270757</v>
      </c>
      <c r="CD5" s="41">
        <v>164.9884146830058</v>
      </c>
      <c r="CE5" s="41">
        <v>171.69661861550517</v>
      </c>
      <c r="CF5" s="41">
        <v>178.02117393584194</v>
      </c>
      <c r="CG5" s="41">
        <v>185.83142361174859</v>
      </c>
      <c r="CH5" s="41">
        <v>193.04252616267658</v>
      </c>
      <c r="CI5" s="41">
        <v>200.85277583858323</v>
      </c>
      <c r="CJ5" s="41">
        <v>211.95179535217602</v>
      </c>
      <c r="CK5" s="52">
        <v>217.95179535217602</v>
      </c>
      <c r="CL5" s="50"/>
      <c r="CM5" s="118" t="s">
        <v>8</v>
      </c>
      <c r="CN5" s="37">
        <v>20</v>
      </c>
      <c r="CO5" s="37">
        <v>20</v>
      </c>
      <c r="CP5" s="37">
        <v>44.351591323771842</v>
      </c>
      <c r="CQ5" s="37">
        <v>72.653534719941661</v>
      </c>
      <c r="CR5" s="37">
        <v>116.59665032776978</v>
      </c>
      <c r="CS5" s="37">
        <v>137.21217845585809</v>
      </c>
      <c r="CT5" s="37">
        <v>169.66213993503399</v>
      </c>
      <c r="CU5" s="37">
        <v>190.87534337063042</v>
      </c>
      <c r="CV5" s="37">
        <v>190.87534337063042</v>
      </c>
      <c r="CW5" s="37">
        <v>202.53724716032102</v>
      </c>
      <c r="CX5" s="37">
        <v>219.74189769440628</v>
      </c>
      <c r="CY5" s="37">
        <v>232.89484413237219</v>
      </c>
      <c r="CZ5" s="37">
        <v>239.60304806487156</v>
      </c>
      <c r="DA5" s="37">
        <v>265.41002386599945</v>
      </c>
      <c r="DB5" s="37">
        <v>281.68884446209915</v>
      </c>
      <c r="DC5" s="37">
        <v>294.416766523457</v>
      </c>
      <c r="DD5" s="37">
        <v>321.34259055912952</v>
      </c>
      <c r="DE5" s="37">
        <v>341.93385084110355</v>
      </c>
      <c r="DF5" s="37">
        <v>358.33507030796028</v>
      </c>
      <c r="DG5" s="37">
        <v>398.85666948666989</v>
      </c>
      <c r="DH5" s="37">
        <v>439.08104020890744</v>
      </c>
      <c r="DI5" s="37">
        <v>456.19828297753111</v>
      </c>
      <c r="DJ5" s="37">
        <v>462.60140721496396</v>
      </c>
      <c r="DK5" s="37">
        <v>505.18074492705148</v>
      </c>
      <c r="DL5" s="37">
        <v>559.96212862626078</v>
      </c>
      <c r="DM5" s="37">
        <v>616.50278785479884</v>
      </c>
      <c r="DN5" s="37">
        <v>626.50278785479884</v>
      </c>
      <c r="DO5" s="37">
        <v>711.64971968443081</v>
      </c>
      <c r="DP5" s="37">
        <v>786.7096957036116</v>
      </c>
      <c r="DQ5" s="37">
        <v>992.58830071151419</v>
      </c>
      <c r="DR5" s="37">
        <v>1073.804062728502</v>
      </c>
      <c r="DS5" s="37">
        <v>1398.2759413250917</v>
      </c>
      <c r="DT5" s="37">
        <v>1409.9806412358114</v>
      </c>
    </row>
    <row r="6" spans="1:124" s="1" customFormat="1" ht="18">
      <c r="A6" s="15" t="s">
        <v>20</v>
      </c>
      <c r="B6" s="116">
        <v>46.386000000000003</v>
      </c>
      <c r="C6" s="116">
        <v>46.137999999999998</v>
      </c>
      <c r="D6" s="116">
        <v>46.911000000000001</v>
      </c>
      <c r="E6" s="116">
        <v>46.779000000000003</v>
      </c>
      <c r="F6" s="116">
        <v>46.594000000000001</v>
      </c>
      <c r="G6" s="116">
        <v>46.596000000000004</v>
      </c>
      <c r="H6" s="116">
        <v>46.64</v>
      </c>
      <c r="I6" s="116">
        <v>46.841000000000001</v>
      </c>
      <c r="J6" s="116">
        <v>46.878999999999998</v>
      </c>
      <c r="K6" s="116">
        <v>46.759</v>
      </c>
      <c r="L6" s="116">
        <v>46.893999999999998</v>
      </c>
      <c r="M6" s="116">
        <v>46.021000000000001</v>
      </c>
      <c r="N6" s="116">
        <v>46.930999999999997</v>
      </c>
      <c r="O6" s="116">
        <v>45.63</v>
      </c>
      <c r="P6" s="116">
        <v>46.481999999999999</v>
      </c>
      <c r="Q6" s="116">
        <v>46.485999999999997</v>
      </c>
      <c r="R6" s="116">
        <v>46.887999999999998</v>
      </c>
      <c r="S6" s="116">
        <v>46.866</v>
      </c>
      <c r="T6" s="116">
        <v>46.814</v>
      </c>
      <c r="U6" s="116">
        <v>46.698</v>
      </c>
      <c r="V6" s="116">
        <v>46.517000000000003</v>
      </c>
      <c r="W6" s="116">
        <v>46.46</v>
      </c>
      <c r="X6" s="116">
        <v>45.984999999999999</v>
      </c>
      <c r="Y6" s="116">
        <v>46.677</v>
      </c>
      <c r="Z6" s="116">
        <v>46.835000000000001</v>
      </c>
      <c r="AA6" s="116">
        <v>46.508000000000003</v>
      </c>
      <c r="AB6" s="116">
        <v>46.633000000000003</v>
      </c>
      <c r="AC6" s="116">
        <v>46.494</v>
      </c>
      <c r="AD6" s="116">
        <v>46.417999999999999</v>
      </c>
      <c r="AE6" s="116">
        <v>46.356999999999999</v>
      </c>
      <c r="AF6" s="116">
        <v>46.793000000000006</v>
      </c>
      <c r="AG6" s="116">
        <v>46.604999999999997</v>
      </c>
      <c r="AH6" s="116">
        <v>46.548000000000002</v>
      </c>
      <c r="AI6" s="116">
        <v>46.692</v>
      </c>
      <c r="AJ6" s="116">
        <v>46.424999999999997</v>
      </c>
      <c r="AK6" s="116">
        <v>46.545000000000002</v>
      </c>
      <c r="AL6" s="116">
        <v>46.177</v>
      </c>
      <c r="AM6" s="116">
        <v>46.167999999999999</v>
      </c>
      <c r="AN6" s="116">
        <v>46.334000000000003</v>
      </c>
      <c r="AO6" s="116">
        <v>45.642000000000003</v>
      </c>
      <c r="AP6" s="116">
        <v>45.731000000000002</v>
      </c>
      <c r="AQ6" s="116">
        <v>45.666000000000004</v>
      </c>
      <c r="AR6" s="116">
        <v>45.558</v>
      </c>
      <c r="AS6" s="116">
        <v>45.875999999999998</v>
      </c>
      <c r="AT6" s="116">
        <v>45.72</v>
      </c>
      <c r="AU6" s="116">
        <v>43.374000000000002</v>
      </c>
      <c r="AV6" s="116">
        <v>44.715000000000003</v>
      </c>
      <c r="AW6" s="116">
        <v>44.193000000000005</v>
      </c>
      <c r="AX6" s="116">
        <v>44.026000000000003</v>
      </c>
      <c r="AY6" s="116">
        <v>44.743000000000002</v>
      </c>
      <c r="AZ6" s="116">
        <v>45.18</v>
      </c>
      <c r="BA6" s="116">
        <v>45.412999999999997</v>
      </c>
      <c r="BB6" s="116">
        <v>44.395000000000003</v>
      </c>
      <c r="BC6" s="116">
        <v>44.6</v>
      </c>
      <c r="BD6" s="116">
        <v>43.139000000000003</v>
      </c>
      <c r="BE6" s="116">
        <v>42.484999999999999</v>
      </c>
      <c r="BF6" s="116">
        <v>43.942999999999998</v>
      </c>
      <c r="BG6" s="116">
        <v>44.319000000000003</v>
      </c>
      <c r="BH6" s="43"/>
      <c r="BI6" s="15" t="s">
        <v>20</v>
      </c>
      <c r="BJ6" s="116">
        <v>45.89</v>
      </c>
      <c r="BK6" s="116">
        <v>45.676000000000002</v>
      </c>
      <c r="BL6" s="116">
        <v>46.207000000000001</v>
      </c>
      <c r="BM6" s="116">
        <v>46.564</v>
      </c>
      <c r="BN6" s="116">
        <v>46.417000000000002</v>
      </c>
      <c r="BO6" s="116">
        <v>46.484999999999999</v>
      </c>
      <c r="BP6" s="116">
        <v>46.305999999999997</v>
      </c>
      <c r="BQ6" s="116">
        <v>46.518000000000001</v>
      </c>
      <c r="BR6" s="116">
        <v>46.277000000000001</v>
      </c>
      <c r="BS6" s="116">
        <v>46.384</v>
      </c>
      <c r="BT6" s="116">
        <v>46.341999999999999</v>
      </c>
      <c r="BU6" s="116">
        <v>46.639000000000003</v>
      </c>
      <c r="BV6" s="116">
        <v>46.427</v>
      </c>
      <c r="BW6" s="116">
        <v>46.316000000000003</v>
      </c>
      <c r="BX6" s="116">
        <v>46.566000000000003</v>
      </c>
      <c r="BY6" s="116">
        <v>46.281999999999996</v>
      </c>
      <c r="BZ6" s="116">
        <v>46.331000000000003</v>
      </c>
      <c r="CA6" s="116">
        <v>46.177999999999997</v>
      </c>
      <c r="CB6" s="116">
        <v>46.511000000000003</v>
      </c>
      <c r="CC6" s="116">
        <v>46.596000000000004</v>
      </c>
      <c r="CD6" s="116">
        <v>46.488</v>
      </c>
      <c r="CE6" s="116">
        <v>46.365000000000002</v>
      </c>
      <c r="CF6" s="116">
        <v>46.097000000000001</v>
      </c>
      <c r="CG6" s="116">
        <v>45.749000000000002</v>
      </c>
      <c r="CH6" s="116">
        <v>45.623000000000005</v>
      </c>
      <c r="CI6" s="116">
        <v>45.279000000000003</v>
      </c>
      <c r="CJ6" s="116">
        <v>43.723000000000006</v>
      </c>
      <c r="CK6" s="117">
        <v>43.792000000000002</v>
      </c>
      <c r="CL6" s="48"/>
      <c r="CM6" s="15" t="s">
        <v>20</v>
      </c>
      <c r="CN6" s="119">
        <v>45.418999999999997</v>
      </c>
      <c r="CO6" s="119">
        <v>45.250999999999998</v>
      </c>
      <c r="CP6" s="119">
        <v>45.185000000000002</v>
      </c>
      <c r="CQ6" s="119">
        <v>45.216999999999999</v>
      </c>
      <c r="CR6" s="119">
        <v>45.975000000000001</v>
      </c>
      <c r="CS6" s="119">
        <v>44.36</v>
      </c>
      <c r="CT6" s="119">
        <v>46.424999999999997</v>
      </c>
      <c r="CU6" s="119">
        <v>46.442999999999998</v>
      </c>
      <c r="CV6" s="119">
        <v>46.156999999999996</v>
      </c>
      <c r="CW6" s="119">
        <v>46.38</v>
      </c>
      <c r="CX6" s="119">
        <v>46.533000000000001</v>
      </c>
      <c r="CY6" s="119">
        <v>46.441000000000003</v>
      </c>
      <c r="CZ6" s="119">
        <v>46.627000000000002</v>
      </c>
      <c r="DA6" s="119">
        <v>46.540999999999997</v>
      </c>
      <c r="DB6" s="119">
        <v>46.29</v>
      </c>
      <c r="DC6" s="119">
        <v>46.353000000000002</v>
      </c>
      <c r="DD6" s="119">
        <v>45.795000000000002</v>
      </c>
      <c r="DE6" s="119">
        <v>46.332000000000001</v>
      </c>
      <c r="DF6" s="119">
        <v>45.670999999999999</v>
      </c>
      <c r="DG6" s="119">
        <v>46.099000000000004</v>
      </c>
      <c r="DH6" s="119">
        <v>45.898000000000003</v>
      </c>
      <c r="DI6" s="119">
        <v>45.784999999999997</v>
      </c>
      <c r="DJ6" s="119">
        <v>45.599000000000004</v>
      </c>
      <c r="DK6" s="119">
        <v>46.033000000000001</v>
      </c>
      <c r="DL6" s="119">
        <v>44.975999999999999</v>
      </c>
      <c r="DM6" s="119">
        <v>44.97</v>
      </c>
      <c r="DN6" s="119">
        <v>45.459000000000003</v>
      </c>
      <c r="DO6" s="119">
        <v>44.756</v>
      </c>
      <c r="DP6" s="119">
        <v>44.622</v>
      </c>
      <c r="DQ6" s="119">
        <v>43.375999999999998</v>
      </c>
      <c r="DR6" s="119">
        <v>45.469000000000001</v>
      </c>
      <c r="DS6" s="119">
        <v>44.003</v>
      </c>
      <c r="DT6" s="119">
        <v>44.348999999999997</v>
      </c>
    </row>
    <row r="7" spans="1:124" s="1" customFormat="1" ht="18">
      <c r="A7" s="15" t="s">
        <v>21</v>
      </c>
      <c r="B7" s="116">
        <v>12.683999999999999</v>
      </c>
      <c r="C7" s="116">
        <v>12.725</v>
      </c>
      <c r="D7" s="116">
        <v>12.010999999999999</v>
      </c>
      <c r="E7" s="116">
        <v>12.48</v>
      </c>
      <c r="F7" s="116">
        <v>12.461</v>
      </c>
      <c r="G7" s="116">
        <v>12.377000000000001</v>
      </c>
      <c r="H7" s="116">
        <v>12.321999999999999</v>
      </c>
      <c r="I7" s="116">
        <v>12.266999999999999</v>
      </c>
      <c r="J7" s="116">
        <v>12.206</v>
      </c>
      <c r="K7" s="116">
        <v>12.108000000000001</v>
      </c>
      <c r="L7" s="116">
        <v>12.172000000000001</v>
      </c>
      <c r="M7" s="116">
        <v>11.500999999999999</v>
      </c>
      <c r="N7" s="116">
        <v>12.244</v>
      </c>
      <c r="O7" s="116">
        <v>11.304</v>
      </c>
      <c r="P7" s="116">
        <v>11.754</v>
      </c>
      <c r="Q7" s="116">
        <v>11.807</v>
      </c>
      <c r="R7" s="116">
        <v>12.352</v>
      </c>
      <c r="S7" s="116">
        <v>12.464</v>
      </c>
      <c r="T7" s="116">
        <v>12.37</v>
      </c>
      <c r="U7" s="116">
        <v>12.23</v>
      </c>
      <c r="V7" s="116">
        <v>12.632</v>
      </c>
      <c r="W7" s="116">
        <v>12.750999999999999</v>
      </c>
      <c r="X7" s="116">
        <v>12.116</v>
      </c>
      <c r="Y7" s="116">
        <v>12.712999999999999</v>
      </c>
      <c r="Z7" s="116">
        <v>12.618</v>
      </c>
      <c r="AA7" s="116">
        <v>12.542999999999999</v>
      </c>
      <c r="AB7" s="116">
        <v>12.645</v>
      </c>
      <c r="AC7" s="116">
        <v>12.571</v>
      </c>
      <c r="AD7" s="116">
        <v>12.656000000000001</v>
      </c>
      <c r="AE7" s="116">
        <v>12.576000000000001</v>
      </c>
      <c r="AF7" s="116">
        <v>12.653</v>
      </c>
      <c r="AG7" s="116">
        <v>12.548</v>
      </c>
      <c r="AH7" s="116">
        <v>12.798999999999999</v>
      </c>
      <c r="AI7" s="116">
        <v>12.712</v>
      </c>
      <c r="AJ7" s="116">
        <v>12.801</v>
      </c>
      <c r="AK7" s="116">
        <v>12.91</v>
      </c>
      <c r="AL7" s="116">
        <v>12.815</v>
      </c>
      <c r="AM7" s="116">
        <v>13.048999999999999</v>
      </c>
      <c r="AN7" s="116">
        <v>13.231</v>
      </c>
      <c r="AO7" s="116">
        <v>13.159000000000001</v>
      </c>
      <c r="AP7" s="116">
        <v>13.082000000000001</v>
      </c>
      <c r="AQ7" s="116">
        <v>13.597</v>
      </c>
      <c r="AR7" s="116">
        <v>13.651</v>
      </c>
      <c r="AS7" s="116">
        <v>13.772</v>
      </c>
      <c r="AT7" s="116">
        <v>13.8</v>
      </c>
      <c r="AU7" s="116">
        <v>14.849</v>
      </c>
      <c r="AV7" s="116">
        <v>15.548</v>
      </c>
      <c r="AW7" s="116">
        <v>16.11</v>
      </c>
      <c r="AX7" s="116">
        <v>16.238</v>
      </c>
      <c r="AY7" s="116">
        <v>13.476000000000001</v>
      </c>
      <c r="AZ7" s="116">
        <v>15.239000000000001</v>
      </c>
      <c r="BA7" s="116">
        <v>14.734999999999999</v>
      </c>
      <c r="BB7" s="116">
        <v>14.768000000000001</v>
      </c>
      <c r="BC7" s="116">
        <v>15.467000000000001</v>
      </c>
      <c r="BD7" s="116">
        <v>16.657</v>
      </c>
      <c r="BE7" s="116">
        <v>15.579000000000001</v>
      </c>
      <c r="BF7" s="116">
        <v>15.228</v>
      </c>
      <c r="BG7" s="116">
        <v>15.917</v>
      </c>
      <c r="BH7" s="43"/>
      <c r="BI7" s="15" t="s">
        <v>21</v>
      </c>
      <c r="BJ7" s="116">
        <v>13.704000000000001</v>
      </c>
      <c r="BK7" s="116">
        <v>13.032999999999999</v>
      </c>
      <c r="BL7" s="116">
        <v>13.07</v>
      </c>
      <c r="BM7" s="116">
        <v>13.19</v>
      </c>
      <c r="BN7" s="116">
        <v>12.568</v>
      </c>
      <c r="BO7" s="116">
        <v>12.866</v>
      </c>
      <c r="BP7" s="116">
        <v>12.941000000000001</v>
      </c>
      <c r="BQ7" s="116">
        <v>12.494999999999999</v>
      </c>
      <c r="BR7" s="116">
        <v>12.627000000000001</v>
      </c>
      <c r="BS7" s="116">
        <v>12.73</v>
      </c>
      <c r="BT7" s="116">
        <v>12.858000000000001</v>
      </c>
      <c r="BU7" s="116">
        <v>12.778</v>
      </c>
      <c r="BV7" s="116">
        <v>12.823</v>
      </c>
      <c r="BW7" s="116">
        <v>12.686999999999999</v>
      </c>
      <c r="BX7" s="116">
        <v>12.64</v>
      </c>
      <c r="BY7" s="116">
        <v>12.263999999999999</v>
      </c>
      <c r="BZ7" s="116">
        <v>12.627000000000001</v>
      </c>
      <c r="CA7" s="116">
        <v>11.94</v>
      </c>
      <c r="CB7" s="116">
        <v>12.564</v>
      </c>
      <c r="CC7" s="116">
        <v>12.635</v>
      </c>
      <c r="CD7" s="116">
        <v>12.749000000000001</v>
      </c>
      <c r="CE7" s="116">
        <v>12.853</v>
      </c>
      <c r="CF7" s="116">
        <v>12.984</v>
      </c>
      <c r="CG7" s="116">
        <v>13.15</v>
      </c>
      <c r="CH7" s="116">
        <v>13.443</v>
      </c>
      <c r="CI7" s="116">
        <v>13.675000000000001</v>
      </c>
      <c r="CJ7" s="116">
        <v>15.775</v>
      </c>
      <c r="CK7" s="117">
        <v>15.617000000000001</v>
      </c>
      <c r="CL7" s="48"/>
      <c r="CM7" s="15" t="s">
        <v>21</v>
      </c>
      <c r="CN7" s="119">
        <v>14.59</v>
      </c>
      <c r="CO7" s="119">
        <v>14.462</v>
      </c>
      <c r="CP7" s="119">
        <v>13.308</v>
      </c>
      <c r="CQ7" s="119">
        <v>14.314</v>
      </c>
      <c r="CR7" s="119">
        <v>12.663</v>
      </c>
      <c r="CS7" s="119">
        <v>13.631</v>
      </c>
      <c r="CT7" s="119">
        <v>12.15</v>
      </c>
      <c r="CU7" s="119">
        <v>12.587999999999999</v>
      </c>
      <c r="CV7" s="119">
        <v>12.497</v>
      </c>
      <c r="CW7" s="119">
        <v>12.901999999999999</v>
      </c>
      <c r="CX7" s="119">
        <v>12.426</v>
      </c>
      <c r="CY7" s="119">
        <v>12.627000000000001</v>
      </c>
      <c r="CZ7" s="119">
        <v>12.412000000000001</v>
      </c>
      <c r="DA7" s="119">
        <v>13.156000000000001</v>
      </c>
      <c r="DB7" s="119">
        <v>13.127000000000001</v>
      </c>
      <c r="DC7" s="119">
        <v>13.132999999999999</v>
      </c>
      <c r="DD7" s="119">
        <v>13.504</v>
      </c>
      <c r="DE7" s="119">
        <v>12.89</v>
      </c>
      <c r="DF7" s="119">
        <v>13.477</v>
      </c>
      <c r="DG7" s="119">
        <v>12.765000000000001</v>
      </c>
      <c r="DH7" s="119">
        <v>13.914</v>
      </c>
      <c r="DI7" s="119">
        <v>13.504</v>
      </c>
      <c r="DJ7" s="119">
        <v>13.75</v>
      </c>
      <c r="DK7" s="119">
        <v>13.448</v>
      </c>
      <c r="DL7" s="119">
        <v>15.19</v>
      </c>
      <c r="DM7" s="119">
        <v>15.039</v>
      </c>
      <c r="DN7" s="119">
        <v>14.856</v>
      </c>
      <c r="DO7" s="119">
        <v>14.885</v>
      </c>
      <c r="DP7" s="119">
        <v>15.031000000000001</v>
      </c>
      <c r="DQ7" s="119">
        <v>15.523999999999999</v>
      </c>
      <c r="DR7" s="119">
        <v>13.94</v>
      </c>
      <c r="DS7" s="119">
        <v>16.038</v>
      </c>
      <c r="DT7" s="119">
        <v>15.821999999999999</v>
      </c>
    </row>
    <row r="8" spans="1:124" s="1" customFormat="1" ht="18">
      <c r="A8" s="15" t="s">
        <v>22</v>
      </c>
      <c r="B8" s="116" t="s">
        <v>147</v>
      </c>
      <c r="C8" s="116" t="s">
        <v>147</v>
      </c>
      <c r="D8" s="116" t="s">
        <v>147</v>
      </c>
      <c r="E8" s="116" t="s">
        <v>147</v>
      </c>
      <c r="F8" s="116" t="s">
        <v>147</v>
      </c>
      <c r="G8" s="116" t="s">
        <v>147</v>
      </c>
      <c r="H8" s="116" t="s">
        <v>147</v>
      </c>
      <c r="I8" s="116" t="s">
        <v>147</v>
      </c>
      <c r="J8" s="116" t="s">
        <v>147</v>
      </c>
      <c r="K8" s="116" t="s">
        <v>147</v>
      </c>
      <c r="L8" s="116" t="s">
        <v>147</v>
      </c>
      <c r="M8" s="116">
        <v>7.5999999999999998E-2</v>
      </c>
      <c r="N8" s="116" t="s">
        <v>147</v>
      </c>
      <c r="O8" s="116">
        <v>8.5999999999999993E-2</v>
      </c>
      <c r="P8" s="116" t="s">
        <v>147</v>
      </c>
      <c r="Q8" s="116" t="s">
        <v>147</v>
      </c>
      <c r="R8" s="116" t="s">
        <v>147</v>
      </c>
      <c r="S8" s="116" t="s">
        <v>147</v>
      </c>
      <c r="T8" s="116" t="s">
        <v>147</v>
      </c>
      <c r="U8" s="116">
        <v>0.13100000000000001</v>
      </c>
      <c r="V8" s="116" t="s">
        <v>147</v>
      </c>
      <c r="W8" s="116">
        <v>9.0999999999999998E-2</v>
      </c>
      <c r="X8" s="116">
        <v>7.5999999999999998E-2</v>
      </c>
      <c r="Y8" s="116" t="s">
        <v>147</v>
      </c>
      <c r="Z8" s="116" t="s">
        <v>147</v>
      </c>
      <c r="AA8" s="116" t="s">
        <v>147</v>
      </c>
      <c r="AB8" s="116" t="s">
        <v>147</v>
      </c>
      <c r="AC8" s="116" t="s">
        <v>147</v>
      </c>
      <c r="AD8" s="116" t="s">
        <v>147</v>
      </c>
      <c r="AE8" s="116" t="s">
        <v>147</v>
      </c>
      <c r="AF8" s="116" t="s">
        <v>147</v>
      </c>
      <c r="AG8" s="116" t="s">
        <v>147</v>
      </c>
      <c r="AH8" s="116" t="s">
        <v>147</v>
      </c>
      <c r="AI8" s="116" t="s">
        <v>147</v>
      </c>
      <c r="AJ8" s="116" t="s">
        <v>147</v>
      </c>
      <c r="AK8" s="116" t="s">
        <v>147</v>
      </c>
      <c r="AL8" s="116" t="s">
        <v>147</v>
      </c>
      <c r="AM8" s="116" t="s">
        <v>147</v>
      </c>
      <c r="AN8" s="116" t="s">
        <v>147</v>
      </c>
      <c r="AO8" s="116" t="s">
        <v>147</v>
      </c>
      <c r="AP8" s="116" t="s">
        <v>147</v>
      </c>
      <c r="AQ8" s="116" t="s">
        <v>147</v>
      </c>
      <c r="AR8" s="116" t="s">
        <v>147</v>
      </c>
      <c r="AS8" s="116" t="s">
        <v>147</v>
      </c>
      <c r="AT8" s="116" t="s">
        <v>147</v>
      </c>
      <c r="AU8" s="116" t="s">
        <v>147</v>
      </c>
      <c r="AV8" s="116" t="s">
        <v>147</v>
      </c>
      <c r="AW8" s="116" t="s">
        <v>147</v>
      </c>
      <c r="AX8" s="116" t="s">
        <v>147</v>
      </c>
      <c r="AY8" s="116" t="s">
        <v>147</v>
      </c>
      <c r="AZ8" s="116" t="s">
        <v>147</v>
      </c>
      <c r="BA8" s="116">
        <v>0.11600000000000001</v>
      </c>
      <c r="BB8" s="116">
        <v>7.0999999999999994E-2</v>
      </c>
      <c r="BC8" s="116" t="s">
        <v>147</v>
      </c>
      <c r="BD8" s="116" t="s">
        <v>147</v>
      </c>
      <c r="BE8" s="116" t="s">
        <v>147</v>
      </c>
      <c r="BF8" s="116" t="s">
        <v>147</v>
      </c>
      <c r="BG8" s="116" t="s">
        <v>147</v>
      </c>
      <c r="BH8" s="43"/>
      <c r="BI8" s="15" t="s">
        <v>22</v>
      </c>
      <c r="BJ8" s="116" t="s">
        <v>147</v>
      </c>
      <c r="BK8" s="116" t="s">
        <v>147</v>
      </c>
      <c r="BL8" s="116" t="s">
        <v>147</v>
      </c>
      <c r="BM8" s="116" t="s">
        <v>147</v>
      </c>
      <c r="BN8" s="116" t="s">
        <v>147</v>
      </c>
      <c r="BO8" s="116" t="s">
        <v>147</v>
      </c>
      <c r="BP8" s="116" t="s">
        <v>147</v>
      </c>
      <c r="BQ8" s="116" t="s">
        <v>147</v>
      </c>
      <c r="BR8" s="116" t="s">
        <v>147</v>
      </c>
      <c r="BS8" s="116" t="s">
        <v>147</v>
      </c>
      <c r="BT8" s="116" t="s">
        <v>147</v>
      </c>
      <c r="BU8" s="116" t="s">
        <v>147</v>
      </c>
      <c r="BV8" s="116" t="s">
        <v>147</v>
      </c>
      <c r="BW8" s="116" t="s">
        <v>147</v>
      </c>
      <c r="BX8" s="116" t="s">
        <v>147</v>
      </c>
      <c r="BY8" s="116" t="s">
        <v>147</v>
      </c>
      <c r="BZ8" s="116" t="s">
        <v>147</v>
      </c>
      <c r="CA8" s="116" t="s">
        <v>147</v>
      </c>
      <c r="CB8" s="116" t="s">
        <v>147</v>
      </c>
      <c r="CC8" s="116" t="s">
        <v>147</v>
      </c>
      <c r="CD8" s="116" t="s">
        <v>147</v>
      </c>
      <c r="CE8" s="116" t="s">
        <v>147</v>
      </c>
      <c r="CF8" s="116" t="s">
        <v>147</v>
      </c>
      <c r="CG8" s="116" t="s">
        <v>147</v>
      </c>
      <c r="CH8" s="116" t="s">
        <v>147</v>
      </c>
      <c r="CI8" s="116" t="s">
        <v>147</v>
      </c>
      <c r="CJ8" s="116" t="s">
        <v>147</v>
      </c>
      <c r="CK8" s="117" t="s">
        <v>147</v>
      </c>
      <c r="CL8" s="48"/>
      <c r="CM8" s="15" t="s">
        <v>22</v>
      </c>
      <c r="CN8" s="119" t="s">
        <v>147</v>
      </c>
      <c r="CO8" s="119" t="s">
        <v>147</v>
      </c>
      <c r="CP8" s="119">
        <v>7.0999999999999994E-2</v>
      </c>
      <c r="CQ8" s="119" t="s">
        <v>147</v>
      </c>
      <c r="CR8" s="119" t="s">
        <v>147</v>
      </c>
      <c r="CS8" s="119" t="s">
        <v>147</v>
      </c>
      <c r="CT8" s="119" t="s">
        <v>147</v>
      </c>
      <c r="CU8" s="119" t="s">
        <v>147</v>
      </c>
      <c r="CV8" s="119">
        <v>9.0999999999999998E-2</v>
      </c>
      <c r="CW8" s="119" t="s">
        <v>147</v>
      </c>
      <c r="CX8" s="119" t="s">
        <v>147</v>
      </c>
      <c r="CY8" s="119" t="s">
        <v>147</v>
      </c>
      <c r="CZ8" s="119" t="s">
        <v>147</v>
      </c>
      <c r="DA8" s="119" t="s">
        <v>147</v>
      </c>
      <c r="DB8" s="119">
        <v>7.0999999999999994E-2</v>
      </c>
      <c r="DC8" s="119" t="s">
        <v>147</v>
      </c>
      <c r="DD8" s="119" t="s">
        <v>147</v>
      </c>
      <c r="DE8" s="119" t="s">
        <v>147</v>
      </c>
      <c r="DF8" s="119">
        <v>7.5999999999999998E-2</v>
      </c>
      <c r="DG8" s="119" t="s">
        <v>147</v>
      </c>
      <c r="DH8" s="119" t="s">
        <v>147</v>
      </c>
      <c r="DI8" s="119" t="s">
        <v>147</v>
      </c>
      <c r="DJ8" s="119" t="s">
        <v>147</v>
      </c>
      <c r="DK8" s="119" t="s">
        <v>147</v>
      </c>
      <c r="DL8" s="119" t="s">
        <v>147</v>
      </c>
      <c r="DM8" s="119" t="s">
        <v>147</v>
      </c>
      <c r="DN8" s="119" t="s">
        <v>147</v>
      </c>
      <c r="DO8" s="119" t="s">
        <v>147</v>
      </c>
      <c r="DP8" s="119" t="s">
        <v>147</v>
      </c>
      <c r="DQ8" s="119" t="s">
        <v>147</v>
      </c>
      <c r="DR8" s="119" t="s">
        <v>147</v>
      </c>
      <c r="DS8" s="119" t="s">
        <v>147</v>
      </c>
      <c r="DT8" s="119" t="s">
        <v>147</v>
      </c>
    </row>
    <row r="9" spans="1:124" s="1" customFormat="1" ht="18">
      <c r="A9" s="15" t="s">
        <v>23</v>
      </c>
      <c r="B9" s="116">
        <v>1.948</v>
      </c>
      <c r="C9" s="116">
        <v>1.915</v>
      </c>
      <c r="D9" s="116">
        <v>1.8939999999999999</v>
      </c>
      <c r="E9" s="116">
        <v>1.9750000000000001</v>
      </c>
      <c r="F9" s="116">
        <v>1.8819999999999999</v>
      </c>
      <c r="G9" s="116">
        <v>1.9650000000000001</v>
      </c>
      <c r="H9" s="116">
        <v>1.8759999999999999</v>
      </c>
      <c r="I9" s="116">
        <v>2.0979999999999999</v>
      </c>
      <c r="J9" s="116">
        <v>2.1280000000000001</v>
      </c>
      <c r="K9" s="116">
        <v>2.0019999999999998</v>
      </c>
      <c r="L9" s="116">
        <v>1.9419999999999999</v>
      </c>
      <c r="M9" s="116">
        <v>1.869</v>
      </c>
      <c r="N9" s="116">
        <v>2.0920000000000001</v>
      </c>
      <c r="O9" s="116">
        <v>1.919</v>
      </c>
      <c r="P9" s="116">
        <v>1.9330000000000001</v>
      </c>
      <c r="Q9" s="116">
        <v>1.889</v>
      </c>
      <c r="R9" s="116">
        <v>2.097</v>
      </c>
      <c r="S9" s="116">
        <v>2.0449999999999999</v>
      </c>
      <c r="T9" s="116">
        <v>2.1230000000000002</v>
      </c>
      <c r="U9" s="116">
        <v>1.9890000000000001</v>
      </c>
      <c r="V9" s="116">
        <v>2.0430000000000001</v>
      </c>
      <c r="W9" s="116">
        <v>2.0179999999999998</v>
      </c>
      <c r="X9" s="116">
        <v>2.0270000000000001</v>
      </c>
      <c r="Y9" s="116">
        <v>2.0409999999999999</v>
      </c>
      <c r="Z9" s="116">
        <v>2.109</v>
      </c>
      <c r="AA9" s="116">
        <v>2.101</v>
      </c>
      <c r="AB9" s="116">
        <v>1.927</v>
      </c>
      <c r="AC9" s="116">
        <v>2.137</v>
      </c>
      <c r="AD9" s="116">
        <v>2.1040000000000001</v>
      </c>
      <c r="AE9" s="116">
        <v>2.08</v>
      </c>
      <c r="AF9" s="116">
        <v>2.0870000000000002</v>
      </c>
      <c r="AG9" s="116">
        <v>1.9159999999999999</v>
      </c>
      <c r="AH9" s="116">
        <v>2.036</v>
      </c>
      <c r="AI9" s="116">
        <v>2.0649999999999999</v>
      </c>
      <c r="AJ9" s="116">
        <v>2.0830000000000002</v>
      </c>
      <c r="AK9" s="116">
        <v>2.0310000000000001</v>
      </c>
      <c r="AL9" s="116">
        <v>2.0409999999999999</v>
      </c>
      <c r="AM9" s="116">
        <v>2.0950000000000002</v>
      </c>
      <c r="AN9" s="116">
        <v>1.9950000000000001</v>
      </c>
      <c r="AO9" s="116">
        <v>2.097</v>
      </c>
      <c r="AP9" s="116">
        <v>1.8540000000000001</v>
      </c>
      <c r="AQ9" s="116">
        <v>2.04</v>
      </c>
      <c r="AR9" s="116">
        <v>2.2189999999999999</v>
      </c>
      <c r="AS9" s="116">
        <v>2.1440000000000001</v>
      </c>
      <c r="AT9" s="116">
        <v>2.2799999999999998</v>
      </c>
      <c r="AU9" s="116">
        <v>3.2309999999999999</v>
      </c>
      <c r="AV9" s="116">
        <v>2.504</v>
      </c>
      <c r="AW9" s="116">
        <v>2.4900000000000002</v>
      </c>
      <c r="AX9" s="116">
        <v>2.5419999999999998</v>
      </c>
      <c r="AY9" s="116">
        <v>2.1760000000000002</v>
      </c>
      <c r="AZ9" s="116">
        <v>2.1739999999999999</v>
      </c>
      <c r="BA9" s="116">
        <v>1.9730000000000001</v>
      </c>
      <c r="BB9" s="116">
        <v>1.7989999999999999</v>
      </c>
      <c r="BC9" s="116">
        <v>2.056</v>
      </c>
      <c r="BD9" s="116">
        <v>2.6240000000000001</v>
      </c>
      <c r="BE9" s="116">
        <v>2.7930000000000001</v>
      </c>
      <c r="BF9" s="116">
        <v>2.089</v>
      </c>
      <c r="BG9" s="116">
        <v>2.169</v>
      </c>
      <c r="BH9" s="43"/>
      <c r="BI9" s="15" t="s">
        <v>23</v>
      </c>
      <c r="BJ9" s="116">
        <v>2.2069999999999999</v>
      </c>
      <c r="BK9" s="116">
        <v>2.0640000000000001</v>
      </c>
      <c r="BL9" s="116">
        <v>2.0179999999999998</v>
      </c>
      <c r="BM9" s="116">
        <v>2.0299999999999998</v>
      </c>
      <c r="BN9" s="116">
        <v>1.9330000000000001</v>
      </c>
      <c r="BO9" s="116">
        <v>1.9810000000000001</v>
      </c>
      <c r="BP9" s="116">
        <v>1.8939999999999999</v>
      </c>
      <c r="BQ9" s="116">
        <v>1.7749999999999999</v>
      </c>
      <c r="BR9" s="116">
        <v>2.0230000000000001</v>
      </c>
      <c r="BS9" s="116">
        <v>2.0859999999999999</v>
      </c>
      <c r="BT9" s="116">
        <v>2.0289999999999999</v>
      </c>
      <c r="BU9" s="116">
        <v>1.8340000000000001</v>
      </c>
      <c r="BV9" s="116">
        <v>1.96</v>
      </c>
      <c r="BW9" s="116">
        <v>2.024</v>
      </c>
      <c r="BX9" s="116">
        <v>1.921</v>
      </c>
      <c r="BY9" s="116">
        <v>1.7869999999999999</v>
      </c>
      <c r="BZ9" s="116">
        <v>2.0499999999999998</v>
      </c>
      <c r="CA9" s="116">
        <v>1.855</v>
      </c>
      <c r="CB9" s="116">
        <v>2.0299999999999998</v>
      </c>
      <c r="CC9" s="116">
        <v>2.0569999999999999</v>
      </c>
      <c r="CD9" s="116">
        <v>2.1789999999999998</v>
      </c>
      <c r="CE9" s="116">
        <v>2.1789999999999998</v>
      </c>
      <c r="CF9" s="116">
        <v>1.9710000000000001</v>
      </c>
      <c r="CG9" s="116">
        <v>1.9850000000000001</v>
      </c>
      <c r="CH9" s="116">
        <v>2.173</v>
      </c>
      <c r="CI9" s="116">
        <v>2.2349999999999999</v>
      </c>
      <c r="CJ9" s="116">
        <v>2.9910000000000001</v>
      </c>
      <c r="CK9" s="117">
        <v>2.93</v>
      </c>
      <c r="CL9" s="48"/>
      <c r="CM9" s="15" t="s">
        <v>23</v>
      </c>
      <c r="CN9" s="119">
        <v>1.998</v>
      </c>
      <c r="CO9" s="119">
        <v>1.9379999999999999</v>
      </c>
      <c r="CP9" s="119">
        <v>1.996</v>
      </c>
      <c r="CQ9" s="119">
        <v>2.077</v>
      </c>
      <c r="CR9" s="119">
        <v>2.0960000000000001</v>
      </c>
      <c r="CS9" s="119">
        <v>1.95</v>
      </c>
      <c r="CT9" s="119">
        <v>2.1890000000000001</v>
      </c>
      <c r="CU9" s="119">
        <v>2.11</v>
      </c>
      <c r="CV9" s="119">
        <v>2.129</v>
      </c>
      <c r="CW9" s="119">
        <v>2.2599999999999998</v>
      </c>
      <c r="CX9" s="119">
        <v>1.97</v>
      </c>
      <c r="CY9" s="119">
        <v>2.0179999999999998</v>
      </c>
      <c r="CZ9" s="119">
        <v>2.073</v>
      </c>
      <c r="DA9" s="119">
        <v>2.15</v>
      </c>
      <c r="DB9" s="119">
        <v>2.0569999999999999</v>
      </c>
      <c r="DC9" s="119">
        <v>2.0640000000000001</v>
      </c>
      <c r="DD9" s="119">
        <v>1.984</v>
      </c>
      <c r="DE9" s="119">
        <v>2.0449999999999999</v>
      </c>
      <c r="DF9" s="119">
        <v>1.996</v>
      </c>
      <c r="DG9" s="119">
        <v>2.0819999999999999</v>
      </c>
      <c r="DH9" s="119">
        <v>2.06</v>
      </c>
      <c r="DI9" s="119">
        <v>2.1280000000000001</v>
      </c>
      <c r="DJ9" s="119">
        <v>2.016</v>
      </c>
      <c r="DK9" s="119">
        <v>2.2749999999999999</v>
      </c>
      <c r="DL9" s="119">
        <v>2.077</v>
      </c>
      <c r="DM9" s="119">
        <v>2.077</v>
      </c>
      <c r="DN9" s="119">
        <v>1.865</v>
      </c>
      <c r="DO9" s="119">
        <v>2.234</v>
      </c>
      <c r="DP9" s="119">
        <v>2.2930000000000001</v>
      </c>
      <c r="DQ9" s="119">
        <v>3.2589999999999999</v>
      </c>
      <c r="DR9" s="119">
        <v>2.19</v>
      </c>
      <c r="DS9" s="119">
        <v>1.5680000000000001</v>
      </c>
      <c r="DT9" s="119">
        <v>1.534</v>
      </c>
    </row>
    <row r="10" spans="1:124" s="1" customFormat="1" ht="16">
      <c r="A10" s="15" t="s">
        <v>0</v>
      </c>
      <c r="B10" s="116">
        <v>2.6080000000000001</v>
      </c>
      <c r="C10" s="116">
        <v>2.3410000000000002</v>
      </c>
      <c r="D10" s="116">
        <v>2.5590000000000002</v>
      </c>
      <c r="E10" s="116">
        <v>2.2850000000000001</v>
      </c>
      <c r="F10" s="116">
        <v>2.3570000000000002</v>
      </c>
      <c r="G10" s="116">
        <v>2.2669999999999999</v>
      </c>
      <c r="H10" s="116">
        <v>2.3530000000000002</v>
      </c>
      <c r="I10" s="116">
        <v>2.2949999999999999</v>
      </c>
      <c r="J10" s="116">
        <v>2.2589999999999999</v>
      </c>
      <c r="K10" s="116">
        <v>2.157</v>
      </c>
      <c r="L10" s="116">
        <v>2.3969999999999998</v>
      </c>
      <c r="M10" s="116">
        <v>3.8260000000000001</v>
      </c>
      <c r="N10" s="116">
        <v>2.339</v>
      </c>
      <c r="O10" s="116">
        <v>3.0990000000000002</v>
      </c>
      <c r="P10" s="116">
        <v>3.117</v>
      </c>
      <c r="Q10" s="116">
        <v>2.6749999999999998</v>
      </c>
      <c r="R10" s="116">
        <v>2.3889999999999998</v>
      </c>
      <c r="S10" s="116">
        <v>2.3260000000000001</v>
      </c>
      <c r="T10" s="116">
        <v>2.36</v>
      </c>
      <c r="U10" s="116">
        <v>2.5350000000000001</v>
      </c>
      <c r="V10" s="116">
        <v>2.302</v>
      </c>
      <c r="W10" s="116">
        <v>2.3519999999999999</v>
      </c>
      <c r="X10" s="116">
        <v>3.3959999999999999</v>
      </c>
      <c r="Y10" s="116">
        <v>2.41</v>
      </c>
      <c r="Z10" s="116">
        <v>2.2370000000000001</v>
      </c>
      <c r="AA10" s="116">
        <v>2.2330000000000001</v>
      </c>
      <c r="AB10" s="116">
        <v>2.23</v>
      </c>
      <c r="AC10" s="116">
        <v>2.1469999999999998</v>
      </c>
      <c r="AD10" s="116">
        <v>2.2789999999999999</v>
      </c>
      <c r="AE10" s="116">
        <v>2.2120000000000002</v>
      </c>
      <c r="AF10" s="116">
        <v>2.2610000000000001</v>
      </c>
      <c r="AG10" s="116">
        <v>2.2810000000000001</v>
      </c>
      <c r="AH10" s="116">
        <v>2.29</v>
      </c>
      <c r="AI10" s="116">
        <v>2.2650000000000001</v>
      </c>
      <c r="AJ10" s="116">
        <v>2.3860000000000001</v>
      </c>
      <c r="AK10" s="116">
        <v>2.226</v>
      </c>
      <c r="AL10" s="116">
        <v>2.431</v>
      </c>
      <c r="AM10" s="116">
        <v>2.359</v>
      </c>
      <c r="AN10" s="116">
        <v>2.2799999999999998</v>
      </c>
      <c r="AO10" s="116">
        <v>2.2490000000000001</v>
      </c>
      <c r="AP10" s="116">
        <v>2.4249999999999998</v>
      </c>
      <c r="AQ10" s="116">
        <v>2.35</v>
      </c>
      <c r="AR10" s="116">
        <v>2.254</v>
      </c>
      <c r="AS10" s="116">
        <v>2.3759999999999999</v>
      </c>
      <c r="AT10" s="116">
        <v>2.395</v>
      </c>
      <c r="AU10" s="116">
        <v>2.9940000000000002</v>
      </c>
      <c r="AV10" s="116">
        <v>2.4289999999999998</v>
      </c>
      <c r="AW10" s="116">
        <v>2.419</v>
      </c>
      <c r="AX10" s="116">
        <v>2.423</v>
      </c>
      <c r="AY10" s="116">
        <v>2.923</v>
      </c>
      <c r="AZ10" s="116">
        <v>2.3330000000000002</v>
      </c>
      <c r="BA10" s="116">
        <v>2.3860000000000001</v>
      </c>
      <c r="BB10" s="116">
        <v>2.6419999999999999</v>
      </c>
      <c r="BC10" s="116">
        <v>2.3109999999999999</v>
      </c>
      <c r="BD10" s="116">
        <v>2.4969999999999999</v>
      </c>
      <c r="BE10" s="116">
        <v>3.6360000000000001</v>
      </c>
      <c r="BF10" s="116">
        <v>3.0459999999999998</v>
      </c>
      <c r="BG10" s="116">
        <v>2.2149999999999999</v>
      </c>
      <c r="BH10" s="43"/>
      <c r="BI10" s="15" t="s">
        <v>0</v>
      </c>
      <c r="BJ10" s="116">
        <v>2.242</v>
      </c>
      <c r="BK10" s="116">
        <v>2.2170000000000001</v>
      </c>
      <c r="BL10" s="116">
        <v>2.448</v>
      </c>
      <c r="BM10" s="116">
        <v>2.302</v>
      </c>
      <c r="BN10" s="116">
        <v>2.2949999999999999</v>
      </c>
      <c r="BO10" s="116">
        <v>2.2229999999999999</v>
      </c>
      <c r="BP10" s="116">
        <v>2.2589999999999999</v>
      </c>
      <c r="BQ10" s="116">
        <v>2.121</v>
      </c>
      <c r="BR10" s="116">
        <v>2.54</v>
      </c>
      <c r="BS10" s="116">
        <v>2.363</v>
      </c>
      <c r="BT10" s="116">
        <v>2.1920000000000002</v>
      </c>
      <c r="BU10" s="116">
        <v>2.1890000000000001</v>
      </c>
      <c r="BV10" s="116">
        <v>2.246</v>
      </c>
      <c r="BW10" s="116">
        <v>2.206</v>
      </c>
      <c r="BX10" s="116">
        <v>2.2200000000000002</v>
      </c>
      <c r="BY10" s="116">
        <v>2.7869999999999999</v>
      </c>
      <c r="BZ10" s="116">
        <v>2.37</v>
      </c>
      <c r="CA10" s="116">
        <v>2.556</v>
      </c>
      <c r="CB10" s="116">
        <v>2.379</v>
      </c>
      <c r="CC10" s="116">
        <v>2.2149999999999999</v>
      </c>
      <c r="CD10" s="116">
        <v>2.19</v>
      </c>
      <c r="CE10" s="116">
        <v>2.2490000000000001</v>
      </c>
      <c r="CF10" s="116">
        <v>2.2690000000000001</v>
      </c>
      <c r="CG10" s="116">
        <v>2.2850000000000001</v>
      </c>
      <c r="CH10" s="116">
        <v>2.3540000000000001</v>
      </c>
      <c r="CI10" s="116">
        <v>2.9329999999999998</v>
      </c>
      <c r="CJ10" s="116">
        <v>2.5819999999999999</v>
      </c>
      <c r="CK10" s="117">
        <v>2.5009999999999999</v>
      </c>
      <c r="CL10" s="48"/>
      <c r="CM10" s="15" t="s">
        <v>0</v>
      </c>
      <c r="CN10" s="119">
        <v>2.3109999999999999</v>
      </c>
      <c r="CO10" s="119">
        <v>2.4009999999999998</v>
      </c>
      <c r="CP10" s="119">
        <v>3.0339999999999998</v>
      </c>
      <c r="CQ10" s="119">
        <v>2.4260000000000002</v>
      </c>
      <c r="CR10" s="119">
        <v>2.3809999999999998</v>
      </c>
      <c r="CS10" s="119">
        <v>2.2759999999999998</v>
      </c>
      <c r="CT10" s="119">
        <v>2.1760000000000002</v>
      </c>
      <c r="CU10" s="119">
        <v>2.3010000000000002</v>
      </c>
      <c r="CV10" s="119">
        <v>2.3719999999999999</v>
      </c>
      <c r="CW10" s="119">
        <v>2.3940000000000001</v>
      </c>
      <c r="CX10" s="119">
        <v>2.2770000000000001</v>
      </c>
      <c r="CY10" s="119">
        <v>2.323</v>
      </c>
      <c r="CZ10" s="119">
        <v>2.403</v>
      </c>
      <c r="DA10" s="119">
        <v>2.419</v>
      </c>
      <c r="DB10" s="119">
        <v>2.3879999999999999</v>
      </c>
      <c r="DC10" s="119">
        <v>2.456</v>
      </c>
      <c r="DD10" s="119">
        <v>2.3849999999999998</v>
      </c>
      <c r="DE10" s="119">
        <v>2.4409999999999998</v>
      </c>
      <c r="DF10" s="119">
        <v>2.2559999999999998</v>
      </c>
      <c r="DG10" s="119">
        <v>2.2330000000000001</v>
      </c>
      <c r="DH10" s="119">
        <v>2.2330000000000001</v>
      </c>
      <c r="DI10" s="119">
        <v>2.1970000000000001</v>
      </c>
      <c r="DJ10" s="119">
        <v>2.42</v>
      </c>
      <c r="DK10" s="119">
        <v>2.4809999999999999</v>
      </c>
      <c r="DL10" s="119">
        <v>2.4580000000000002</v>
      </c>
      <c r="DM10" s="119">
        <v>2.1440000000000001</v>
      </c>
      <c r="DN10" s="119">
        <v>2.3530000000000002</v>
      </c>
      <c r="DO10" s="119">
        <v>2.4470000000000001</v>
      </c>
      <c r="DP10" s="119">
        <v>2.2890000000000001</v>
      </c>
      <c r="DQ10" s="119">
        <v>2.4140000000000001</v>
      </c>
      <c r="DR10" s="119">
        <v>2.286</v>
      </c>
      <c r="DS10" s="119">
        <v>1.9339999999999999</v>
      </c>
      <c r="DT10" s="119">
        <v>2.1179999999999999</v>
      </c>
    </row>
    <row r="11" spans="1:124" s="1" customFormat="1" ht="16">
      <c r="A11" s="15" t="s">
        <v>1</v>
      </c>
      <c r="B11" s="116" t="s">
        <v>147</v>
      </c>
      <c r="C11" s="116" t="s">
        <v>147</v>
      </c>
      <c r="D11" s="116" t="s">
        <v>147</v>
      </c>
      <c r="E11" s="116" t="s">
        <v>147</v>
      </c>
      <c r="F11" s="116" t="s">
        <v>147</v>
      </c>
      <c r="G11" s="116" t="s">
        <v>147</v>
      </c>
      <c r="H11" s="116" t="s">
        <v>147</v>
      </c>
      <c r="I11" s="116" t="s">
        <v>147</v>
      </c>
      <c r="J11" s="116" t="s">
        <v>147</v>
      </c>
      <c r="K11" s="116" t="s">
        <v>147</v>
      </c>
      <c r="L11" s="116" t="s">
        <v>147</v>
      </c>
      <c r="M11" s="116" t="s">
        <v>147</v>
      </c>
      <c r="N11" s="116" t="s">
        <v>147</v>
      </c>
      <c r="O11" s="116" t="s">
        <v>147</v>
      </c>
      <c r="P11" s="116" t="s">
        <v>147</v>
      </c>
      <c r="Q11" s="116" t="s">
        <v>147</v>
      </c>
      <c r="R11" s="116" t="s">
        <v>147</v>
      </c>
      <c r="S11" s="116" t="s">
        <v>147</v>
      </c>
      <c r="T11" s="116" t="s">
        <v>147</v>
      </c>
      <c r="U11" s="116" t="s">
        <v>147</v>
      </c>
      <c r="V11" s="116" t="s">
        <v>147</v>
      </c>
      <c r="W11" s="116" t="s">
        <v>147</v>
      </c>
      <c r="X11" s="116" t="s">
        <v>147</v>
      </c>
      <c r="Y11" s="116" t="s">
        <v>147</v>
      </c>
      <c r="Z11" s="116" t="s">
        <v>147</v>
      </c>
      <c r="AA11" s="116" t="s">
        <v>147</v>
      </c>
      <c r="AB11" s="116" t="s">
        <v>147</v>
      </c>
      <c r="AC11" s="116" t="s">
        <v>147</v>
      </c>
      <c r="AD11" s="116" t="s">
        <v>147</v>
      </c>
      <c r="AE11" s="116" t="s">
        <v>147</v>
      </c>
      <c r="AF11" s="116" t="s">
        <v>147</v>
      </c>
      <c r="AG11" s="116" t="s">
        <v>147</v>
      </c>
      <c r="AH11" s="116" t="s">
        <v>147</v>
      </c>
      <c r="AI11" s="116" t="s">
        <v>147</v>
      </c>
      <c r="AJ11" s="116" t="s">
        <v>147</v>
      </c>
      <c r="AK11" s="116" t="s">
        <v>147</v>
      </c>
      <c r="AL11" s="116" t="s">
        <v>147</v>
      </c>
      <c r="AM11" s="116" t="s">
        <v>147</v>
      </c>
      <c r="AN11" s="116" t="s">
        <v>147</v>
      </c>
      <c r="AO11" s="116" t="s">
        <v>147</v>
      </c>
      <c r="AP11" s="116" t="s">
        <v>147</v>
      </c>
      <c r="AQ11" s="116" t="s">
        <v>147</v>
      </c>
      <c r="AR11" s="116" t="s">
        <v>147</v>
      </c>
      <c r="AS11" s="116" t="s">
        <v>147</v>
      </c>
      <c r="AT11" s="116" t="s">
        <v>147</v>
      </c>
      <c r="AU11" s="116" t="s">
        <v>147</v>
      </c>
      <c r="AV11" s="116" t="s">
        <v>147</v>
      </c>
      <c r="AW11" s="116" t="s">
        <v>147</v>
      </c>
      <c r="AX11" s="116" t="s">
        <v>147</v>
      </c>
      <c r="AY11" s="116" t="s">
        <v>147</v>
      </c>
      <c r="AZ11" s="116" t="s">
        <v>147</v>
      </c>
      <c r="BA11" s="116" t="s">
        <v>147</v>
      </c>
      <c r="BB11" s="116" t="s">
        <v>147</v>
      </c>
      <c r="BC11" s="116" t="s">
        <v>147</v>
      </c>
      <c r="BD11" s="116" t="s">
        <v>147</v>
      </c>
      <c r="BE11" s="116" t="s">
        <v>147</v>
      </c>
      <c r="BF11" s="116" t="s">
        <v>147</v>
      </c>
      <c r="BG11" s="116" t="s">
        <v>147</v>
      </c>
      <c r="BH11" s="43"/>
      <c r="BI11" s="15" t="s">
        <v>1</v>
      </c>
      <c r="BJ11" s="116" t="s">
        <v>147</v>
      </c>
      <c r="BK11" s="116" t="s">
        <v>147</v>
      </c>
      <c r="BL11" s="116" t="s">
        <v>147</v>
      </c>
      <c r="BM11" s="116" t="s">
        <v>147</v>
      </c>
      <c r="BN11" s="116" t="s">
        <v>147</v>
      </c>
      <c r="BO11" s="116" t="s">
        <v>147</v>
      </c>
      <c r="BP11" s="116" t="s">
        <v>147</v>
      </c>
      <c r="BQ11" s="116" t="s">
        <v>147</v>
      </c>
      <c r="BR11" s="116" t="s">
        <v>147</v>
      </c>
      <c r="BS11" s="116" t="s">
        <v>147</v>
      </c>
      <c r="BT11" s="116" t="s">
        <v>147</v>
      </c>
      <c r="BU11" s="116" t="s">
        <v>147</v>
      </c>
      <c r="BV11" s="116" t="s">
        <v>147</v>
      </c>
      <c r="BW11" s="116" t="s">
        <v>147</v>
      </c>
      <c r="BX11" s="116" t="s">
        <v>147</v>
      </c>
      <c r="BY11" s="116" t="s">
        <v>147</v>
      </c>
      <c r="BZ11" s="116" t="s">
        <v>147</v>
      </c>
      <c r="CA11" s="116" t="s">
        <v>147</v>
      </c>
      <c r="CB11" s="116" t="s">
        <v>147</v>
      </c>
      <c r="CC11" s="116" t="s">
        <v>147</v>
      </c>
      <c r="CD11" s="116" t="s">
        <v>147</v>
      </c>
      <c r="CE11" s="116" t="s">
        <v>147</v>
      </c>
      <c r="CF11" s="116" t="s">
        <v>147</v>
      </c>
      <c r="CG11" s="116" t="s">
        <v>147</v>
      </c>
      <c r="CH11" s="116" t="s">
        <v>147</v>
      </c>
      <c r="CI11" s="116" t="s">
        <v>147</v>
      </c>
      <c r="CJ11" s="116" t="s">
        <v>147</v>
      </c>
      <c r="CK11" s="117" t="s">
        <v>147</v>
      </c>
      <c r="CL11" s="48"/>
      <c r="CM11" s="15" t="s">
        <v>1</v>
      </c>
      <c r="CN11" s="119" t="s">
        <v>147</v>
      </c>
      <c r="CO11" s="119" t="s">
        <v>147</v>
      </c>
      <c r="CP11" s="119" t="s">
        <v>147</v>
      </c>
      <c r="CQ11" s="119" t="s">
        <v>147</v>
      </c>
      <c r="CR11" s="119" t="s">
        <v>147</v>
      </c>
      <c r="CS11" s="119" t="s">
        <v>147</v>
      </c>
      <c r="CT11" s="119" t="s">
        <v>147</v>
      </c>
      <c r="CU11" s="119" t="s">
        <v>147</v>
      </c>
      <c r="CV11" s="119" t="s">
        <v>147</v>
      </c>
      <c r="CW11" s="119" t="s">
        <v>147</v>
      </c>
      <c r="CX11" s="119" t="s">
        <v>147</v>
      </c>
      <c r="CY11" s="119" t="s">
        <v>147</v>
      </c>
      <c r="CZ11" s="119" t="s">
        <v>147</v>
      </c>
      <c r="DA11" s="119" t="s">
        <v>147</v>
      </c>
      <c r="DB11" s="119" t="s">
        <v>147</v>
      </c>
      <c r="DC11" s="119" t="s">
        <v>147</v>
      </c>
      <c r="DD11" s="119" t="s">
        <v>147</v>
      </c>
      <c r="DE11" s="119" t="s">
        <v>147</v>
      </c>
      <c r="DF11" s="119" t="s">
        <v>147</v>
      </c>
      <c r="DG11" s="119" t="s">
        <v>147</v>
      </c>
      <c r="DH11" s="119" t="s">
        <v>147</v>
      </c>
      <c r="DI11" s="119" t="s">
        <v>147</v>
      </c>
      <c r="DJ11" s="119" t="s">
        <v>147</v>
      </c>
      <c r="DK11" s="119" t="s">
        <v>147</v>
      </c>
      <c r="DL11" s="119" t="s">
        <v>147</v>
      </c>
      <c r="DM11" s="119" t="s">
        <v>147</v>
      </c>
      <c r="DN11" s="119" t="s">
        <v>147</v>
      </c>
      <c r="DO11" s="119" t="s">
        <v>147</v>
      </c>
      <c r="DP11" s="119" t="s">
        <v>147</v>
      </c>
      <c r="DQ11" s="119" t="s">
        <v>147</v>
      </c>
      <c r="DR11" s="119" t="s">
        <v>147</v>
      </c>
      <c r="DS11" s="119" t="s">
        <v>147</v>
      </c>
      <c r="DT11" s="119" t="s">
        <v>147</v>
      </c>
    </row>
    <row r="12" spans="1:124" s="1" customFormat="1" ht="16">
      <c r="A12" s="15" t="s">
        <v>2</v>
      </c>
      <c r="B12" s="116">
        <v>19.766999999999999</v>
      </c>
      <c r="C12" s="116">
        <v>20.02</v>
      </c>
      <c r="D12" s="116">
        <v>20.065000000000001</v>
      </c>
      <c r="E12" s="116">
        <v>20.311</v>
      </c>
      <c r="F12" s="116">
        <v>20.155000000000001</v>
      </c>
      <c r="G12" s="116">
        <v>20.071000000000002</v>
      </c>
      <c r="H12" s="116">
        <v>20.347000000000001</v>
      </c>
      <c r="I12" s="116">
        <v>20.423999999999999</v>
      </c>
      <c r="J12" s="116">
        <v>20.481999999999999</v>
      </c>
      <c r="K12" s="116">
        <v>20.382999999999999</v>
      </c>
      <c r="L12" s="116">
        <v>20.423999999999999</v>
      </c>
      <c r="M12" s="116">
        <v>20.606999999999999</v>
      </c>
      <c r="N12" s="116">
        <v>20.254000000000001</v>
      </c>
      <c r="O12" s="116">
        <v>21.248999999999999</v>
      </c>
      <c r="P12" s="116">
        <v>20.765999999999998</v>
      </c>
      <c r="Q12" s="116">
        <v>20.876999999999999</v>
      </c>
      <c r="R12" s="116">
        <v>20.446999999999999</v>
      </c>
      <c r="S12" s="116">
        <v>20.445</v>
      </c>
      <c r="T12" s="116">
        <v>20.510999999999999</v>
      </c>
      <c r="U12" s="116">
        <v>20.492000000000001</v>
      </c>
      <c r="V12" s="116">
        <v>20.327000000000002</v>
      </c>
      <c r="W12" s="116">
        <v>20.024999999999999</v>
      </c>
      <c r="X12" s="116">
        <v>20.065999999999999</v>
      </c>
      <c r="Y12" s="116">
        <v>20.324999999999999</v>
      </c>
      <c r="Z12" s="116">
        <v>20.036000000000001</v>
      </c>
      <c r="AA12" s="116">
        <v>19.97</v>
      </c>
      <c r="AB12" s="116">
        <v>20.164000000000001</v>
      </c>
      <c r="AC12" s="116">
        <v>19.963999999999999</v>
      </c>
      <c r="AD12" s="116">
        <v>20.158999999999999</v>
      </c>
      <c r="AE12" s="116">
        <v>20.111000000000001</v>
      </c>
      <c r="AF12" s="116">
        <v>20.260999999999999</v>
      </c>
      <c r="AG12" s="116">
        <v>20.175000000000001</v>
      </c>
      <c r="AH12" s="116">
        <v>19.943999999999999</v>
      </c>
      <c r="AI12" s="116">
        <v>20.274000000000001</v>
      </c>
      <c r="AJ12" s="116">
        <v>20.242000000000001</v>
      </c>
      <c r="AK12" s="116">
        <v>20.111999999999998</v>
      </c>
      <c r="AL12" s="116">
        <v>20.146000000000001</v>
      </c>
      <c r="AM12" s="116">
        <v>20.135000000000002</v>
      </c>
      <c r="AN12" s="116">
        <v>19.672999999999998</v>
      </c>
      <c r="AO12" s="116">
        <v>20.010999999999999</v>
      </c>
      <c r="AP12" s="116">
        <v>19.852</v>
      </c>
      <c r="AQ12" s="116">
        <v>19.597999999999999</v>
      </c>
      <c r="AR12" s="116">
        <v>19.233000000000001</v>
      </c>
      <c r="AS12" s="116">
        <v>19.701000000000001</v>
      </c>
      <c r="AT12" s="116">
        <v>19.734000000000002</v>
      </c>
      <c r="AU12" s="116">
        <v>19.350000000000001</v>
      </c>
      <c r="AV12" s="116">
        <v>18.792000000000002</v>
      </c>
      <c r="AW12" s="116">
        <v>18.465</v>
      </c>
      <c r="AX12" s="116">
        <v>18.420000000000002</v>
      </c>
      <c r="AY12" s="116">
        <v>20.888000000000002</v>
      </c>
      <c r="AZ12" s="116">
        <v>18.928999999999998</v>
      </c>
      <c r="BA12" s="116">
        <v>19.280999999999999</v>
      </c>
      <c r="BB12" s="116">
        <v>19.811</v>
      </c>
      <c r="BC12" s="116">
        <v>18.852</v>
      </c>
      <c r="BD12" s="116">
        <v>18.678999999999998</v>
      </c>
      <c r="BE12" s="116">
        <v>19.652999999999999</v>
      </c>
      <c r="BF12" s="116">
        <v>19.436</v>
      </c>
      <c r="BG12" s="116">
        <v>18.402000000000001</v>
      </c>
      <c r="BH12" s="43"/>
      <c r="BI12" s="15" t="s">
        <v>2</v>
      </c>
      <c r="BJ12" s="116">
        <v>19.702000000000002</v>
      </c>
      <c r="BK12" s="116">
        <v>20.125</v>
      </c>
      <c r="BL12" s="116">
        <v>20.097999999999999</v>
      </c>
      <c r="BM12" s="116">
        <v>20.119</v>
      </c>
      <c r="BN12" s="116">
        <v>20.004999999999999</v>
      </c>
      <c r="BO12" s="116">
        <v>20.045999999999999</v>
      </c>
      <c r="BP12" s="116">
        <v>20.004000000000001</v>
      </c>
      <c r="BQ12" s="116">
        <v>20.254999999999999</v>
      </c>
      <c r="BR12" s="116">
        <v>20.044</v>
      </c>
      <c r="BS12" s="116">
        <v>20.010000000000002</v>
      </c>
      <c r="BT12" s="116">
        <v>19.920999999999999</v>
      </c>
      <c r="BU12" s="116">
        <v>20.018999999999998</v>
      </c>
      <c r="BV12" s="116">
        <v>19.981000000000002</v>
      </c>
      <c r="BW12" s="116">
        <v>20.173999999999999</v>
      </c>
      <c r="BX12" s="116">
        <v>20.241</v>
      </c>
      <c r="BY12" s="116">
        <v>20.280999999999999</v>
      </c>
      <c r="BZ12" s="116">
        <v>20.155000000000001</v>
      </c>
      <c r="CA12" s="116">
        <v>21.475999999999999</v>
      </c>
      <c r="CB12" s="116">
        <v>20.198</v>
      </c>
      <c r="CC12" s="116">
        <v>19.936</v>
      </c>
      <c r="CD12" s="116">
        <v>19.954000000000001</v>
      </c>
      <c r="CE12" s="116">
        <v>19.954999999999998</v>
      </c>
      <c r="CF12" s="116">
        <v>20.079999999999998</v>
      </c>
      <c r="CG12" s="116">
        <v>19.971</v>
      </c>
      <c r="CH12" s="116">
        <v>19.536999999999999</v>
      </c>
      <c r="CI12" s="116">
        <v>19.524000000000001</v>
      </c>
      <c r="CJ12" s="116">
        <v>18.489000000000001</v>
      </c>
      <c r="CK12" s="117">
        <v>18.702999999999999</v>
      </c>
      <c r="CL12" s="48"/>
      <c r="CM12" s="15" t="s">
        <v>2</v>
      </c>
      <c r="CN12" s="119">
        <v>18.844000000000001</v>
      </c>
      <c r="CO12" s="119">
        <v>18.896000000000001</v>
      </c>
      <c r="CP12" s="119">
        <v>19.71</v>
      </c>
      <c r="CQ12" s="119">
        <v>19.094000000000001</v>
      </c>
      <c r="CR12" s="119">
        <v>19.664000000000001</v>
      </c>
      <c r="CS12" s="119">
        <v>19.89</v>
      </c>
      <c r="CT12" s="119">
        <v>19.75</v>
      </c>
      <c r="CU12" s="119">
        <v>19.462</v>
      </c>
      <c r="CV12" s="119">
        <v>19.617000000000001</v>
      </c>
      <c r="CW12" s="119">
        <v>19.402000000000001</v>
      </c>
      <c r="CX12" s="119">
        <v>19.483000000000001</v>
      </c>
      <c r="CY12" s="119">
        <v>19.459</v>
      </c>
      <c r="CZ12" s="119">
        <v>19.574999999999999</v>
      </c>
      <c r="DA12" s="119">
        <v>19.792000000000002</v>
      </c>
      <c r="DB12" s="119">
        <v>19.315000000000001</v>
      </c>
      <c r="DC12" s="119">
        <v>19.609000000000002</v>
      </c>
      <c r="DD12" s="119">
        <v>19.355</v>
      </c>
      <c r="DE12" s="119">
        <v>19.577999999999999</v>
      </c>
      <c r="DF12" s="119">
        <v>19.207000000000001</v>
      </c>
      <c r="DG12" s="119">
        <v>19.651</v>
      </c>
      <c r="DH12" s="119">
        <v>19.064</v>
      </c>
      <c r="DI12" s="119">
        <v>19.219000000000001</v>
      </c>
      <c r="DJ12" s="119">
        <v>19.437999999999999</v>
      </c>
      <c r="DK12" s="119">
        <v>19.952000000000002</v>
      </c>
      <c r="DL12" s="119">
        <v>18.558</v>
      </c>
      <c r="DM12" s="119">
        <v>18.818999999999999</v>
      </c>
      <c r="DN12" s="119">
        <v>18.696999999999999</v>
      </c>
      <c r="DO12" s="119">
        <v>18.96</v>
      </c>
      <c r="DP12" s="119">
        <v>18.931999999999999</v>
      </c>
      <c r="DQ12" s="119">
        <v>18.076000000000001</v>
      </c>
      <c r="DR12" s="119">
        <v>18.835999999999999</v>
      </c>
      <c r="DS12" s="119">
        <v>18.491</v>
      </c>
      <c r="DT12" s="119">
        <v>18.457999999999998</v>
      </c>
    </row>
    <row r="13" spans="1:124" s="1" customFormat="1" ht="16">
      <c r="A13" s="15" t="s">
        <v>3</v>
      </c>
      <c r="B13" s="116">
        <v>11.36</v>
      </c>
      <c r="C13" s="116">
        <v>11.207000000000001</v>
      </c>
      <c r="D13" s="116">
        <v>11.34</v>
      </c>
      <c r="E13" s="116">
        <v>11.144</v>
      </c>
      <c r="F13" s="116">
        <v>11.068</v>
      </c>
      <c r="G13" s="116">
        <v>11.164999999999999</v>
      </c>
      <c r="H13" s="116">
        <v>11.134</v>
      </c>
      <c r="I13" s="116">
        <v>10.984999999999999</v>
      </c>
      <c r="J13" s="116">
        <v>11.153</v>
      </c>
      <c r="K13" s="116">
        <v>11.103</v>
      </c>
      <c r="L13" s="116">
        <v>10.893000000000001</v>
      </c>
      <c r="M13" s="116">
        <v>10.255000000000001</v>
      </c>
      <c r="N13" s="116">
        <v>11.105</v>
      </c>
      <c r="O13" s="116">
        <v>10.318</v>
      </c>
      <c r="P13" s="116">
        <v>10.824</v>
      </c>
      <c r="Q13" s="116">
        <v>10.749000000000001</v>
      </c>
      <c r="R13" s="116">
        <v>11.08</v>
      </c>
      <c r="S13" s="116">
        <v>11.064</v>
      </c>
      <c r="T13" s="116">
        <v>10.971</v>
      </c>
      <c r="U13" s="116">
        <v>10.895</v>
      </c>
      <c r="V13" s="116">
        <v>11.221</v>
      </c>
      <c r="W13" s="116">
        <v>11.27</v>
      </c>
      <c r="X13" s="116">
        <v>10.494</v>
      </c>
      <c r="Y13" s="116">
        <v>11.185</v>
      </c>
      <c r="Z13" s="116">
        <v>11.144</v>
      </c>
      <c r="AA13" s="116">
        <v>11.275</v>
      </c>
      <c r="AB13" s="116">
        <v>11.242000000000001</v>
      </c>
      <c r="AC13" s="116">
        <v>11.276999999999999</v>
      </c>
      <c r="AD13" s="116">
        <v>11.266999999999999</v>
      </c>
      <c r="AE13" s="116">
        <v>11.334</v>
      </c>
      <c r="AF13" s="116">
        <v>11.127000000000001</v>
      </c>
      <c r="AG13" s="116">
        <v>11.114000000000001</v>
      </c>
      <c r="AH13" s="116">
        <v>11.063000000000001</v>
      </c>
      <c r="AI13" s="116">
        <v>11.211</v>
      </c>
      <c r="AJ13" s="116">
        <v>11.253</v>
      </c>
      <c r="AK13" s="116">
        <v>11.057</v>
      </c>
      <c r="AL13" s="116">
        <v>10.911</v>
      </c>
      <c r="AM13" s="116">
        <v>11.166</v>
      </c>
      <c r="AN13" s="116">
        <v>11.225</v>
      </c>
      <c r="AO13" s="116">
        <v>11.303000000000001</v>
      </c>
      <c r="AP13" s="116">
        <v>11.273</v>
      </c>
      <c r="AQ13" s="116">
        <v>11.427</v>
      </c>
      <c r="AR13" s="116">
        <v>11.472</v>
      </c>
      <c r="AS13" s="116">
        <v>11.362</v>
      </c>
      <c r="AT13" s="116">
        <v>11.278</v>
      </c>
      <c r="AU13" s="116">
        <v>10.891</v>
      </c>
      <c r="AV13" s="116">
        <v>11.455</v>
      </c>
      <c r="AW13" s="116">
        <v>11.478</v>
      </c>
      <c r="AX13" s="116">
        <v>11.374000000000001</v>
      </c>
      <c r="AY13" s="116">
        <v>9.7249999999999996</v>
      </c>
      <c r="AZ13" s="116">
        <v>11.359</v>
      </c>
      <c r="BA13" s="116">
        <v>11.382</v>
      </c>
      <c r="BB13" s="116">
        <v>11.115</v>
      </c>
      <c r="BC13" s="116">
        <v>11.414999999999999</v>
      </c>
      <c r="BD13" s="116">
        <v>11.67</v>
      </c>
      <c r="BE13" s="116">
        <v>10.384</v>
      </c>
      <c r="BF13" s="116">
        <v>11.105</v>
      </c>
      <c r="BG13" s="116">
        <v>11.63</v>
      </c>
      <c r="BH13" s="43"/>
      <c r="BI13" s="15" t="s">
        <v>3</v>
      </c>
      <c r="BJ13" s="116">
        <v>11.662000000000001</v>
      </c>
      <c r="BK13" s="116">
        <v>11.327999999999999</v>
      </c>
      <c r="BL13" s="116">
        <v>11.461</v>
      </c>
      <c r="BM13" s="116">
        <v>10.965999999999999</v>
      </c>
      <c r="BN13" s="116">
        <v>11.215999999999999</v>
      </c>
      <c r="BO13" s="116">
        <v>11.461</v>
      </c>
      <c r="BP13" s="116">
        <v>11.39</v>
      </c>
      <c r="BQ13" s="116">
        <v>11.269</v>
      </c>
      <c r="BR13" s="116">
        <v>11.185</v>
      </c>
      <c r="BS13" s="116">
        <v>11.101000000000001</v>
      </c>
      <c r="BT13" s="116">
        <v>11.231999999999999</v>
      </c>
      <c r="BU13" s="116">
        <v>11.347</v>
      </c>
      <c r="BV13" s="116">
        <v>11.256</v>
      </c>
      <c r="BW13" s="116">
        <v>11.193</v>
      </c>
      <c r="BX13" s="116">
        <v>11.252000000000001</v>
      </c>
      <c r="BY13" s="116">
        <v>10.863</v>
      </c>
      <c r="BZ13" s="116">
        <v>11.183</v>
      </c>
      <c r="CA13" s="116">
        <v>10.536</v>
      </c>
      <c r="CB13" s="116">
        <v>11.144</v>
      </c>
      <c r="CC13" s="116">
        <v>11.266999999999999</v>
      </c>
      <c r="CD13" s="116">
        <v>11.288</v>
      </c>
      <c r="CE13" s="116">
        <v>11.127000000000001</v>
      </c>
      <c r="CF13" s="116">
        <v>11.285</v>
      </c>
      <c r="CG13" s="116">
        <v>11.288</v>
      </c>
      <c r="CH13" s="116">
        <v>11.38</v>
      </c>
      <c r="CI13" s="116">
        <v>10.775</v>
      </c>
      <c r="CJ13" s="116">
        <v>11.17</v>
      </c>
      <c r="CK13" s="117">
        <v>11.14</v>
      </c>
      <c r="CL13" s="48"/>
      <c r="CM13" s="15" t="s">
        <v>3</v>
      </c>
      <c r="CN13" s="119">
        <v>11.673999999999999</v>
      </c>
      <c r="CO13" s="119">
        <v>11.474</v>
      </c>
      <c r="CP13" s="119">
        <v>11.118</v>
      </c>
      <c r="CQ13" s="119">
        <v>11.359</v>
      </c>
      <c r="CR13" s="119">
        <v>11.433</v>
      </c>
      <c r="CS13" s="119">
        <v>10.907</v>
      </c>
      <c r="CT13" s="119">
        <v>11.287000000000001</v>
      </c>
      <c r="CU13" s="119">
        <v>11.352</v>
      </c>
      <c r="CV13" s="119">
        <v>11.358000000000001</v>
      </c>
      <c r="CW13" s="119">
        <v>11.154999999999999</v>
      </c>
      <c r="CX13" s="119">
        <v>11.305</v>
      </c>
      <c r="CY13" s="119">
        <v>11.4</v>
      </c>
      <c r="CZ13" s="119">
        <v>11.217000000000001</v>
      </c>
      <c r="DA13" s="119">
        <v>11.071</v>
      </c>
      <c r="DB13" s="119">
        <v>11.173999999999999</v>
      </c>
      <c r="DC13" s="119">
        <v>11.206</v>
      </c>
      <c r="DD13" s="119">
        <v>11.272</v>
      </c>
      <c r="DE13" s="119">
        <v>11.347</v>
      </c>
      <c r="DF13" s="119">
        <v>11.574</v>
      </c>
      <c r="DG13" s="119">
        <v>11.34</v>
      </c>
      <c r="DH13" s="119">
        <v>11.3</v>
      </c>
      <c r="DI13" s="119">
        <v>11.3</v>
      </c>
      <c r="DJ13" s="119">
        <v>11.259</v>
      </c>
      <c r="DK13" s="119">
        <v>11.183999999999999</v>
      </c>
      <c r="DL13" s="119">
        <v>11.385</v>
      </c>
      <c r="DM13" s="119">
        <v>11.361000000000001</v>
      </c>
      <c r="DN13" s="119">
        <v>11.212</v>
      </c>
      <c r="DO13" s="119">
        <v>11.362</v>
      </c>
      <c r="DP13" s="119">
        <v>11.257</v>
      </c>
      <c r="DQ13" s="119">
        <v>11.244</v>
      </c>
      <c r="DR13" s="119">
        <v>11.516999999999999</v>
      </c>
      <c r="DS13" s="119">
        <v>12.46</v>
      </c>
      <c r="DT13" s="119">
        <v>12.134</v>
      </c>
    </row>
    <row r="14" spans="1:124" s="1" customFormat="1" ht="16">
      <c r="A14" s="15" t="s">
        <v>4</v>
      </c>
      <c r="B14" s="116" t="s">
        <v>147</v>
      </c>
      <c r="C14" s="116" t="s">
        <v>147</v>
      </c>
      <c r="D14" s="116" t="s">
        <v>147</v>
      </c>
      <c r="E14" s="116" t="s">
        <v>147</v>
      </c>
      <c r="F14" s="116" t="s">
        <v>147</v>
      </c>
      <c r="G14" s="116" t="s">
        <v>147</v>
      </c>
      <c r="H14" s="116" t="s">
        <v>147</v>
      </c>
      <c r="I14" s="116" t="s">
        <v>147</v>
      </c>
      <c r="J14" s="116" t="s">
        <v>147</v>
      </c>
      <c r="K14" s="116" t="s">
        <v>147</v>
      </c>
      <c r="L14" s="116" t="s">
        <v>147</v>
      </c>
      <c r="M14" s="116" t="s">
        <v>147</v>
      </c>
      <c r="N14" s="116" t="s">
        <v>147</v>
      </c>
      <c r="O14" s="116" t="s">
        <v>147</v>
      </c>
      <c r="P14" s="116" t="s">
        <v>147</v>
      </c>
      <c r="Q14" s="116" t="s">
        <v>147</v>
      </c>
      <c r="R14" s="116" t="s">
        <v>147</v>
      </c>
      <c r="S14" s="116" t="s">
        <v>147</v>
      </c>
      <c r="T14" s="116">
        <v>0.16800000000000001</v>
      </c>
      <c r="U14" s="116" t="s">
        <v>147</v>
      </c>
      <c r="V14" s="116" t="s">
        <v>147</v>
      </c>
      <c r="W14" s="116" t="s">
        <v>147</v>
      </c>
      <c r="X14" s="116">
        <v>0.16900000000000001</v>
      </c>
      <c r="Y14" s="116">
        <v>0.158</v>
      </c>
      <c r="Z14" s="116" t="s">
        <v>147</v>
      </c>
      <c r="AA14" s="116" t="s">
        <v>147</v>
      </c>
      <c r="AB14" s="116" t="s">
        <v>147</v>
      </c>
      <c r="AC14" s="116" t="s">
        <v>147</v>
      </c>
      <c r="AD14" s="116" t="s">
        <v>147</v>
      </c>
      <c r="AE14" s="116">
        <v>0.14799999999999999</v>
      </c>
      <c r="AF14" s="116">
        <v>0.17100000000000001</v>
      </c>
      <c r="AG14" s="116" t="s">
        <v>147</v>
      </c>
      <c r="AH14" s="116" t="s">
        <v>147</v>
      </c>
      <c r="AI14" s="116" t="s">
        <v>147</v>
      </c>
      <c r="AJ14" s="116" t="s">
        <v>147</v>
      </c>
      <c r="AK14" s="116" t="s">
        <v>147</v>
      </c>
      <c r="AL14" s="116">
        <v>0.14899999999999999</v>
      </c>
      <c r="AM14" s="116" t="s">
        <v>147</v>
      </c>
      <c r="AN14" s="116" t="s">
        <v>147</v>
      </c>
      <c r="AO14" s="116" t="s">
        <v>147</v>
      </c>
      <c r="AP14" s="116" t="s">
        <v>147</v>
      </c>
      <c r="AQ14" s="116" t="s">
        <v>147</v>
      </c>
      <c r="AR14" s="116" t="s">
        <v>147</v>
      </c>
      <c r="AS14" s="116" t="s">
        <v>147</v>
      </c>
      <c r="AT14" s="116" t="s">
        <v>147</v>
      </c>
      <c r="AU14" s="116" t="s">
        <v>147</v>
      </c>
      <c r="AV14" s="116" t="s">
        <v>147</v>
      </c>
      <c r="AW14" s="116" t="s">
        <v>147</v>
      </c>
      <c r="AX14" s="116" t="s">
        <v>147</v>
      </c>
      <c r="AY14" s="116" t="s">
        <v>147</v>
      </c>
      <c r="AZ14" s="116" t="s">
        <v>147</v>
      </c>
      <c r="BA14" s="116" t="s">
        <v>147</v>
      </c>
      <c r="BB14" s="116" t="s">
        <v>147</v>
      </c>
      <c r="BC14" s="116" t="s">
        <v>147</v>
      </c>
      <c r="BD14" s="116" t="s">
        <v>147</v>
      </c>
      <c r="BE14" s="116" t="s">
        <v>147</v>
      </c>
      <c r="BF14" s="116" t="s">
        <v>147</v>
      </c>
      <c r="BG14" s="116" t="s">
        <v>147</v>
      </c>
      <c r="BH14" s="43"/>
      <c r="BI14" s="15" t="s">
        <v>4</v>
      </c>
      <c r="BJ14" s="116" t="s">
        <v>147</v>
      </c>
      <c r="BK14" s="116">
        <v>0.20899999999999999</v>
      </c>
      <c r="BL14" s="116" t="s">
        <v>147</v>
      </c>
      <c r="BM14" s="116" t="s">
        <v>147</v>
      </c>
      <c r="BN14" s="116" t="s">
        <v>147</v>
      </c>
      <c r="BO14" s="116" t="s">
        <v>147</v>
      </c>
      <c r="BP14" s="116" t="s">
        <v>147</v>
      </c>
      <c r="BQ14" s="116" t="s">
        <v>147</v>
      </c>
      <c r="BR14" s="116" t="s">
        <v>147</v>
      </c>
      <c r="BS14" s="116">
        <v>0.16400000000000001</v>
      </c>
      <c r="BT14" s="116" t="s">
        <v>147</v>
      </c>
      <c r="BU14" s="116" t="s">
        <v>147</v>
      </c>
      <c r="BV14" s="116" t="s">
        <v>147</v>
      </c>
      <c r="BW14" s="116" t="s">
        <v>147</v>
      </c>
      <c r="BX14" s="116" t="s">
        <v>147</v>
      </c>
      <c r="BY14" s="116">
        <v>0.161</v>
      </c>
      <c r="BZ14" s="116" t="s">
        <v>147</v>
      </c>
      <c r="CA14" s="116" t="s">
        <v>147</v>
      </c>
      <c r="CB14" s="116" t="s">
        <v>147</v>
      </c>
      <c r="CC14" s="116" t="s">
        <v>147</v>
      </c>
      <c r="CD14" s="116" t="s">
        <v>147</v>
      </c>
      <c r="CE14" s="116">
        <v>0.17399999999999999</v>
      </c>
      <c r="CF14" s="116" t="s">
        <v>147</v>
      </c>
      <c r="CG14" s="116" t="s">
        <v>147</v>
      </c>
      <c r="CH14" s="116" t="s">
        <v>147</v>
      </c>
      <c r="CI14" s="116" t="s">
        <v>147</v>
      </c>
      <c r="CJ14" s="116" t="s">
        <v>147</v>
      </c>
      <c r="CK14" s="117" t="s">
        <v>147</v>
      </c>
      <c r="CL14" s="48"/>
      <c r="CM14" s="15" t="s">
        <v>4</v>
      </c>
      <c r="CN14" s="119" t="s">
        <v>147</v>
      </c>
      <c r="CO14" s="119" t="s">
        <v>147</v>
      </c>
      <c r="CP14" s="119" t="s">
        <v>147</v>
      </c>
      <c r="CQ14" s="119" t="s">
        <v>147</v>
      </c>
      <c r="CR14" s="119" t="s">
        <v>147</v>
      </c>
      <c r="CS14" s="119">
        <v>0.17699999999999999</v>
      </c>
      <c r="CT14" s="119" t="s">
        <v>147</v>
      </c>
      <c r="CU14" s="119" t="s">
        <v>147</v>
      </c>
      <c r="CV14" s="119" t="s">
        <v>147</v>
      </c>
      <c r="CW14" s="119" t="s">
        <v>147</v>
      </c>
      <c r="CX14" s="119" t="s">
        <v>147</v>
      </c>
      <c r="CY14" s="119" t="s">
        <v>147</v>
      </c>
      <c r="CZ14" s="119" t="s">
        <v>147</v>
      </c>
      <c r="DA14" s="119" t="s">
        <v>147</v>
      </c>
      <c r="DB14" s="119">
        <v>0.154</v>
      </c>
      <c r="DC14" s="119" t="s">
        <v>147</v>
      </c>
      <c r="DD14" s="119" t="s">
        <v>147</v>
      </c>
      <c r="DE14" s="119" t="s">
        <v>147</v>
      </c>
      <c r="DF14" s="119" t="s">
        <v>147</v>
      </c>
      <c r="DG14" s="119" t="s">
        <v>147</v>
      </c>
      <c r="DH14" s="119" t="s">
        <v>147</v>
      </c>
      <c r="DI14" s="119" t="s">
        <v>147</v>
      </c>
      <c r="DJ14" s="119" t="s">
        <v>147</v>
      </c>
      <c r="DK14" s="119" t="s">
        <v>147</v>
      </c>
      <c r="DL14" s="119" t="s">
        <v>147</v>
      </c>
      <c r="DM14" s="119" t="s">
        <v>147</v>
      </c>
      <c r="DN14" s="119" t="s">
        <v>147</v>
      </c>
      <c r="DO14" s="119" t="s">
        <v>147</v>
      </c>
      <c r="DP14" s="119" t="s">
        <v>147</v>
      </c>
      <c r="DQ14" s="119" t="s">
        <v>147</v>
      </c>
      <c r="DR14" s="119">
        <v>0.154</v>
      </c>
      <c r="DS14" s="119" t="s">
        <v>147</v>
      </c>
      <c r="DT14" s="119" t="s">
        <v>147</v>
      </c>
    </row>
    <row r="15" spans="1:124" s="1" customFormat="1" ht="18">
      <c r="A15" s="15" t="s">
        <v>24</v>
      </c>
      <c r="B15" s="116">
        <v>3.2229999999999999</v>
      </c>
      <c r="C15" s="116">
        <v>3.2269999999999999</v>
      </c>
      <c r="D15" s="116">
        <v>3.1110000000000002</v>
      </c>
      <c r="E15" s="116">
        <v>3.1930000000000001</v>
      </c>
      <c r="F15" s="116">
        <v>3.266</v>
      </c>
      <c r="G15" s="116">
        <v>3.2370000000000001</v>
      </c>
      <c r="H15" s="116">
        <v>3.1890000000000001</v>
      </c>
      <c r="I15" s="116">
        <v>3.2469999999999999</v>
      </c>
      <c r="J15" s="116">
        <v>3.2679999999999998</v>
      </c>
      <c r="K15" s="116">
        <v>3.331</v>
      </c>
      <c r="L15" s="116">
        <v>3.2919999999999998</v>
      </c>
      <c r="M15" s="116">
        <v>3.028</v>
      </c>
      <c r="N15" s="116">
        <v>3.2989999999999999</v>
      </c>
      <c r="O15" s="116">
        <v>3</v>
      </c>
      <c r="P15" s="116">
        <v>3.2320000000000002</v>
      </c>
      <c r="Q15" s="116">
        <v>3.2</v>
      </c>
      <c r="R15" s="116">
        <v>3.26</v>
      </c>
      <c r="S15" s="116">
        <v>3.1949999999999998</v>
      </c>
      <c r="T15" s="116">
        <v>3.3109999999999999</v>
      </c>
      <c r="U15" s="116">
        <v>3.2189999999999999</v>
      </c>
      <c r="V15" s="116">
        <v>3.2240000000000002</v>
      </c>
      <c r="W15" s="116">
        <v>3.306</v>
      </c>
      <c r="X15" s="116">
        <v>3.1259999999999999</v>
      </c>
      <c r="Y15" s="116">
        <v>3.3380000000000001</v>
      </c>
      <c r="Z15" s="116">
        <v>3.2869999999999999</v>
      </c>
      <c r="AA15" s="116">
        <v>3.173</v>
      </c>
      <c r="AB15" s="116">
        <v>3.25</v>
      </c>
      <c r="AC15" s="116">
        <v>3.2669999999999999</v>
      </c>
      <c r="AD15" s="116">
        <v>3.27</v>
      </c>
      <c r="AE15" s="116">
        <v>3.3069999999999999</v>
      </c>
      <c r="AF15" s="116">
        <v>3.2839999999999998</v>
      </c>
      <c r="AG15" s="116">
        <v>3.2869999999999999</v>
      </c>
      <c r="AH15" s="116">
        <v>3.3849999999999998</v>
      </c>
      <c r="AI15" s="116">
        <v>3.3359999999999999</v>
      </c>
      <c r="AJ15" s="116">
        <v>3.3330000000000002</v>
      </c>
      <c r="AK15" s="116">
        <v>3.2559999999999998</v>
      </c>
      <c r="AL15" s="116">
        <v>3.339</v>
      </c>
      <c r="AM15" s="116">
        <v>3.3980000000000001</v>
      </c>
      <c r="AN15" s="116">
        <v>3.355</v>
      </c>
      <c r="AO15" s="116">
        <v>3.347</v>
      </c>
      <c r="AP15" s="116">
        <v>3.3319999999999999</v>
      </c>
      <c r="AQ15" s="116">
        <v>3.3610000000000002</v>
      </c>
      <c r="AR15" s="116">
        <v>3.391</v>
      </c>
      <c r="AS15" s="116">
        <v>3.403</v>
      </c>
      <c r="AT15" s="116">
        <v>3.383</v>
      </c>
      <c r="AU15" s="116">
        <v>3.2810000000000001</v>
      </c>
      <c r="AV15" s="116">
        <v>3.63</v>
      </c>
      <c r="AW15" s="116">
        <v>3.5830000000000002</v>
      </c>
      <c r="AX15" s="116">
        <v>3.7240000000000002</v>
      </c>
      <c r="AY15" s="116">
        <v>3.2040000000000002</v>
      </c>
      <c r="AZ15" s="116">
        <v>3.5070000000000001</v>
      </c>
      <c r="BA15" s="116">
        <v>3.4550000000000001</v>
      </c>
      <c r="BB15" s="116">
        <v>3.4239999999999999</v>
      </c>
      <c r="BC15" s="116">
        <v>3.5110000000000001</v>
      </c>
      <c r="BD15" s="116">
        <v>3.2330000000000001</v>
      </c>
      <c r="BE15" s="116">
        <v>3.0539999999999998</v>
      </c>
      <c r="BF15" s="116">
        <v>3.3650000000000002</v>
      </c>
      <c r="BG15" s="116">
        <v>3.6480000000000001</v>
      </c>
      <c r="BH15" s="43"/>
      <c r="BI15" s="15" t="s">
        <v>24</v>
      </c>
      <c r="BJ15" s="116">
        <v>3.4590000000000001</v>
      </c>
      <c r="BK15" s="116">
        <v>3.4169999999999998</v>
      </c>
      <c r="BL15" s="116">
        <v>3.4239999999999999</v>
      </c>
      <c r="BM15" s="116">
        <v>3.3879999999999999</v>
      </c>
      <c r="BN15" s="116">
        <v>3.2480000000000002</v>
      </c>
      <c r="BO15" s="116">
        <v>3.3730000000000002</v>
      </c>
      <c r="BP15" s="116">
        <v>3.3279999999999998</v>
      </c>
      <c r="BQ15" s="116">
        <v>3.2909999999999999</v>
      </c>
      <c r="BR15" s="116">
        <v>3.3220000000000001</v>
      </c>
      <c r="BS15" s="116">
        <v>3.258</v>
      </c>
      <c r="BT15" s="116">
        <v>3.343</v>
      </c>
      <c r="BU15" s="116">
        <v>3.2080000000000002</v>
      </c>
      <c r="BV15" s="116">
        <v>3.3319999999999999</v>
      </c>
      <c r="BW15" s="116">
        <v>3.2530000000000001</v>
      </c>
      <c r="BX15" s="116">
        <v>3.331</v>
      </c>
      <c r="BY15" s="116">
        <v>3.1659999999999999</v>
      </c>
      <c r="BZ15" s="116">
        <v>3.2850000000000001</v>
      </c>
      <c r="CA15" s="116">
        <v>3.1539999999999999</v>
      </c>
      <c r="CB15" s="116">
        <v>3.3679999999999999</v>
      </c>
      <c r="CC15" s="116">
        <v>3.3690000000000002</v>
      </c>
      <c r="CD15" s="116">
        <v>3.3490000000000002</v>
      </c>
      <c r="CE15" s="116">
        <v>3.335</v>
      </c>
      <c r="CF15" s="116">
        <v>3.3620000000000001</v>
      </c>
      <c r="CG15" s="116">
        <v>3.3490000000000002</v>
      </c>
      <c r="CH15" s="116">
        <v>3.4289999999999998</v>
      </c>
      <c r="CI15" s="116">
        <v>3.3879999999999999</v>
      </c>
      <c r="CJ15" s="116">
        <v>3.6989999999999998</v>
      </c>
      <c r="CK15" s="117">
        <v>3.6749999999999998</v>
      </c>
      <c r="CL15" s="48"/>
      <c r="CM15" s="15" t="s">
        <v>24</v>
      </c>
      <c r="CN15" s="119">
        <v>3.3849999999999998</v>
      </c>
      <c r="CO15" s="119">
        <v>3.0619999999999998</v>
      </c>
      <c r="CP15" s="119">
        <v>3.0059999999999998</v>
      </c>
      <c r="CQ15" s="119">
        <v>3.1219999999999999</v>
      </c>
      <c r="CR15" s="119">
        <v>2.9889999999999999</v>
      </c>
      <c r="CS15" s="119">
        <v>3.0939999999999999</v>
      </c>
      <c r="CT15" s="119">
        <v>2.9660000000000002</v>
      </c>
      <c r="CU15" s="119">
        <v>3.0419999999999998</v>
      </c>
      <c r="CV15" s="119">
        <v>2.9329999999999998</v>
      </c>
      <c r="CW15" s="119">
        <v>2.9780000000000002</v>
      </c>
      <c r="CX15" s="119">
        <v>2.9369999999999998</v>
      </c>
      <c r="CY15" s="119">
        <v>2.875</v>
      </c>
      <c r="CZ15" s="119">
        <v>2.8180000000000001</v>
      </c>
      <c r="DA15" s="119">
        <v>3.0169999999999999</v>
      </c>
      <c r="DB15" s="119">
        <v>3.0059999999999998</v>
      </c>
      <c r="DC15" s="119">
        <v>3.113</v>
      </c>
      <c r="DD15" s="119">
        <v>3.03</v>
      </c>
      <c r="DE15" s="119">
        <v>3.0259999999999998</v>
      </c>
      <c r="DF15" s="119">
        <v>3.008</v>
      </c>
      <c r="DG15" s="119">
        <v>2.964</v>
      </c>
      <c r="DH15" s="119">
        <v>3.089</v>
      </c>
      <c r="DI15" s="119">
        <v>3.0249999999999999</v>
      </c>
      <c r="DJ15" s="119">
        <v>2.9790000000000001</v>
      </c>
      <c r="DK15" s="119">
        <v>3.1190000000000002</v>
      </c>
      <c r="DL15" s="119">
        <v>3.1429999999999998</v>
      </c>
      <c r="DM15" s="119">
        <v>3.15</v>
      </c>
      <c r="DN15" s="119">
        <v>3.077</v>
      </c>
      <c r="DO15" s="119">
        <v>3.1960000000000002</v>
      </c>
      <c r="DP15" s="119">
        <v>3.2029999999999998</v>
      </c>
      <c r="DQ15" s="119">
        <v>3.2589999999999999</v>
      </c>
      <c r="DR15" s="119">
        <v>3.0790000000000002</v>
      </c>
      <c r="DS15" s="119">
        <v>3.0430000000000001</v>
      </c>
      <c r="DT15" s="119">
        <v>3.077</v>
      </c>
    </row>
    <row r="16" spans="1:124" s="1" customFormat="1" ht="18">
      <c r="A16" s="15" t="s">
        <v>78</v>
      </c>
      <c r="B16" s="116">
        <v>9.5000000000000001E-2</v>
      </c>
      <c r="C16" s="116">
        <v>9.1999999999999998E-2</v>
      </c>
      <c r="D16" s="116">
        <v>0.13800000000000001</v>
      </c>
      <c r="E16" s="116">
        <v>0.13500000000000001</v>
      </c>
      <c r="F16" s="116">
        <v>0.14499999999999999</v>
      </c>
      <c r="G16" s="116">
        <v>0.13100000000000001</v>
      </c>
      <c r="H16" s="116">
        <v>9.5000000000000001E-2</v>
      </c>
      <c r="I16" s="116">
        <v>8.3000000000000004E-2</v>
      </c>
      <c r="J16" s="116">
        <v>7.5999999999999998E-2</v>
      </c>
      <c r="K16" s="116">
        <v>9.7000000000000003E-2</v>
      </c>
      <c r="L16" s="116">
        <v>8.8999999999999996E-2</v>
      </c>
      <c r="M16" s="116">
        <v>6.5000000000000002E-2</v>
      </c>
      <c r="N16" s="116">
        <v>5.8000000000000003E-2</v>
      </c>
      <c r="O16" s="116">
        <v>7.1999999999999995E-2</v>
      </c>
      <c r="P16" s="116">
        <v>0.107</v>
      </c>
      <c r="Q16" s="116">
        <v>8.5000000000000006E-2</v>
      </c>
      <c r="R16" s="116">
        <v>0.1</v>
      </c>
      <c r="S16" s="116">
        <v>0.112</v>
      </c>
      <c r="T16" s="116">
        <v>0.11600000000000001</v>
      </c>
      <c r="U16" s="116">
        <v>8.3000000000000004E-2</v>
      </c>
      <c r="V16" s="116">
        <v>0.14099999999999999</v>
      </c>
      <c r="W16" s="116">
        <v>0.129</v>
      </c>
      <c r="X16" s="116">
        <v>0.12</v>
      </c>
      <c r="Y16" s="116">
        <v>0.13400000000000001</v>
      </c>
      <c r="Z16" s="116">
        <v>0.13300000000000001</v>
      </c>
      <c r="AA16" s="116">
        <v>0.11899999999999999</v>
      </c>
      <c r="AB16" s="116">
        <v>0.128</v>
      </c>
      <c r="AC16" s="116">
        <v>0.12</v>
      </c>
      <c r="AD16" s="116">
        <v>0.10100000000000001</v>
      </c>
      <c r="AE16" s="116">
        <v>0.11</v>
      </c>
      <c r="AF16" s="116">
        <v>8.7999999999999995E-2</v>
      </c>
      <c r="AG16" s="116">
        <v>0.113</v>
      </c>
      <c r="AH16" s="116">
        <v>7.0999999999999994E-2</v>
      </c>
      <c r="AI16" s="116">
        <v>7.8E-2</v>
      </c>
      <c r="AJ16" s="116">
        <v>8.3000000000000004E-2</v>
      </c>
      <c r="AK16" s="116">
        <v>9.2999999999999999E-2</v>
      </c>
      <c r="AL16" s="116">
        <v>6.3E-2</v>
      </c>
      <c r="AM16" s="116">
        <v>5.1999999999999998E-2</v>
      </c>
      <c r="AN16" s="116">
        <v>0.06</v>
      </c>
      <c r="AO16" s="116">
        <v>4.5999999999999999E-2</v>
      </c>
      <c r="AP16" s="116">
        <v>3.3000000000000002E-2</v>
      </c>
      <c r="AQ16" s="116" t="s">
        <v>147</v>
      </c>
      <c r="AR16" s="116" t="s">
        <v>147</v>
      </c>
      <c r="AS16" s="116">
        <v>3.6999999999999998E-2</v>
      </c>
      <c r="AT16" s="116">
        <v>3.9E-2</v>
      </c>
      <c r="AU16" s="116">
        <v>3.5999999999999997E-2</v>
      </c>
      <c r="AV16" s="116">
        <v>3.6999999999999998E-2</v>
      </c>
      <c r="AW16" s="116" t="s">
        <v>147</v>
      </c>
      <c r="AX16" s="116" t="s">
        <v>147</v>
      </c>
      <c r="AY16" s="116">
        <v>6.8000000000000005E-2</v>
      </c>
      <c r="AZ16" s="116" t="s">
        <v>147</v>
      </c>
      <c r="BA16" s="116">
        <v>4.4999999999999998E-2</v>
      </c>
      <c r="BB16" s="116" t="s">
        <v>147</v>
      </c>
      <c r="BC16" s="116" t="s">
        <v>147</v>
      </c>
      <c r="BD16" s="116">
        <v>0.04</v>
      </c>
      <c r="BE16" s="116">
        <v>3.5999999999999997E-2</v>
      </c>
      <c r="BF16" s="116" t="s">
        <v>147</v>
      </c>
      <c r="BG16" s="116" t="s">
        <v>147</v>
      </c>
      <c r="BH16" s="43"/>
      <c r="BI16" s="15" t="s">
        <v>78</v>
      </c>
      <c r="BJ16" s="116">
        <v>3.2000000000000001E-2</v>
      </c>
      <c r="BK16" s="116">
        <v>3.9E-2</v>
      </c>
      <c r="BL16" s="116">
        <v>3.2000000000000001E-2</v>
      </c>
      <c r="BM16" s="116" t="s">
        <v>147</v>
      </c>
      <c r="BN16" s="116">
        <v>3.2000000000000001E-2</v>
      </c>
      <c r="BO16" s="116" t="s">
        <v>147</v>
      </c>
      <c r="BP16" s="116" t="s">
        <v>147</v>
      </c>
      <c r="BQ16" s="116">
        <v>0.13</v>
      </c>
      <c r="BR16" s="116">
        <v>6.6000000000000003E-2</v>
      </c>
      <c r="BS16" s="116">
        <v>7.2999999999999995E-2</v>
      </c>
      <c r="BT16" s="116">
        <v>3.5999999999999997E-2</v>
      </c>
      <c r="BU16" s="116">
        <v>0.112</v>
      </c>
      <c r="BV16" s="116">
        <v>0.107</v>
      </c>
      <c r="BW16" s="116">
        <v>9.8000000000000004E-2</v>
      </c>
      <c r="BX16" s="116">
        <v>0.107</v>
      </c>
      <c r="BY16" s="116">
        <v>0.14299999999999999</v>
      </c>
      <c r="BZ16" s="116">
        <v>0.107</v>
      </c>
      <c r="CA16" s="116">
        <v>8.3000000000000004E-2</v>
      </c>
      <c r="CB16" s="116">
        <v>9.1999999999999998E-2</v>
      </c>
      <c r="CC16" s="116">
        <v>9.0999999999999998E-2</v>
      </c>
      <c r="CD16" s="116">
        <v>9.5000000000000001E-2</v>
      </c>
      <c r="CE16" s="116">
        <v>6.6000000000000003E-2</v>
      </c>
      <c r="CF16" s="116">
        <v>4.8000000000000001E-2</v>
      </c>
      <c r="CG16" s="116">
        <v>4.9000000000000002E-2</v>
      </c>
      <c r="CH16" s="116">
        <v>6.9000000000000006E-2</v>
      </c>
      <c r="CI16" s="116" t="s">
        <v>147</v>
      </c>
      <c r="CJ16" s="116" t="s">
        <v>147</v>
      </c>
      <c r="CK16" s="117" t="s">
        <v>147</v>
      </c>
      <c r="CL16" s="48"/>
      <c r="CM16" s="15" t="s">
        <v>78</v>
      </c>
      <c r="CN16" s="119" t="s">
        <v>147</v>
      </c>
      <c r="CO16" s="119">
        <v>3.2000000000000001E-2</v>
      </c>
      <c r="CP16" s="119">
        <v>3.2000000000000001E-2</v>
      </c>
      <c r="CQ16" s="119">
        <v>4.9000000000000002E-2</v>
      </c>
      <c r="CR16" s="119">
        <v>6.8000000000000005E-2</v>
      </c>
      <c r="CS16" s="119">
        <v>7.6999999999999999E-2</v>
      </c>
      <c r="CT16" s="119">
        <v>8.2000000000000003E-2</v>
      </c>
      <c r="CU16" s="119">
        <v>4.4999999999999998E-2</v>
      </c>
      <c r="CV16" s="119">
        <v>7.6999999999999999E-2</v>
      </c>
      <c r="CW16" s="119">
        <v>8.4000000000000005E-2</v>
      </c>
      <c r="CX16" s="119">
        <v>0.1</v>
      </c>
      <c r="CY16" s="119">
        <v>0.114</v>
      </c>
      <c r="CZ16" s="119">
        <v>7.2999999999999995E-2</v>
      </c>
      <c r="DA16" s="119">
        <v>6.0999999999999999E-2</v>
      </c>
      <c r="DB16" s="119">
        <v>4.1000000000000002E-2</v>
      </c>
      <c r="DC16" s="119">
        <v>0.06</v>
      </c>
      <c r="DD16" s="119">
        <v>4.1000000000000002E-2</v>
      </c>
      <c r="DE16" s="119">
        <v>4.2999999999999997E-2</v>
      </c>
      <c r="DF16" s="119">
        <v>4.4999999999999998E-2</v>
      </c>
      <c r="DG16" s="119">
        <v>5.2999999999999999E-2</v>
      </c>
      <c r="DH16" s="119">
        <v>3.7999999999999999E-2</v>
      </c>
      <c r="DI16" s="119" t="s">
        <v>147</v>
      </c>
      <c r="DJ16" s="119">
        <v>3.5000000000000003E-2</v>
      </c>
      <c r="DK16" s="119">
        <v>5.7000000000000002E-2</v>
      </c>
      <c r="DL16" s="119">
        <v>3.3000000000000002E-2</v>
      </c>
      <c r="DM16" s="119" t="s">
        <v>147</v>
      </c>
      <c r="DN16" s="119" t="s">
        <v>147</v>
      </c>
      <c r="DO16" s="119" t="s">
        <v>147</v>
      </c>
      <c r="DP16" s="119" t="s">
        <v>147</v>
      </c>
      <c r="DQ16" s="119" t="s">
        <v>147</v>
      </c>
      <c r="DR16" s="119" t="s">
        <v>147</v>
      </c>
      <c r="DS16" s="119" t="s">
        <v>147</v>
      </c>
      <c r="DT16" s="119">
        <v>3.2000000000000001E-2</v>
      </c>
    </row>
    <row r="17" spans="1:124" s="1" customFormat="1" ht="16">
      <c r="A17" s="15" t="s">
        <v>6</v>
      </c>
      <c r="B17" s="116" t="s">
        <v>147</v>
      </c>
      <c r="C17" s="116" t="s">
        <v>147</v>
      </c>
      <c r="D17" s="116" t="s">
        <v>147</v>
      </c>
      <c r="E17" s="116" t="s">
        <v>147</v>
      </c>
      <c r="F17" s="116" t="s">
        <v>147</v>
      </c>
      <c r="G17" s="116" t="s">
        <v>147</v>
      </c>
      <c r="H17" s="116" t="s">
        <v>147</v>
      </c>
      <c r="I17" s="116" t="s">
        <v>147</v>
      </c>
      <c r="J17" s="116" t="s">
        <v>147</v>
      </c>
      <c r="K17" s="116" t="s">
        <v>147</v>
      </c>
      <c r="L17" s="116" t="s">
        <v>147</v>
      </c>
      <c r="M17" s="116" t="s">
        <v>147</v>
      </c>
      <c r="N17" s="116" t="s">
        <v>147</v>
      </c>
      <c r="O17" s="116">
        <v>8.5000000000000006E-2</v>
      </c>
      <c r="P17" s="116" t="s">
        <v>147</v>
      </c>
      <c r="Q17" s="116" t="s">
        <v>147</v>
      </c>
      <c r="R17" s="116" t="s">
        <v>147</v>
      </c>
      <c r="S17" s="116" t="s">
        <v>147</v>
      </c>
      <c r="T17" s="116" t="s">
        <v>147</v>
      </c>
      <c r="U17" s="116" t="s">
        <v>147</v>
      </c>
      <c r="V17" s="116" t="s">
        <v>147</v>
      </c>
      <c r="W17" s="116" t="s">
        <v>147</v>
      </c>
      <c r="X17" s="116">
        <v>0.09</v>
      </c>
      <c r="Y17" s="116" t="s">
        <v>147</v>
      </c>
      <c r="Z17" s="116" t="s">
        <v>147</v>
      </c>
      <c r="AA17" s="116" t="s">
        <v>147</v>
      </c>
      <c r="AB17" s="116" t="s">
        <v>147</v>
      </c>
      <c r="AC17" s="116" t="s">
        <v>147</v>
      </c>
      <c r="AD17" s="116" t="s">
        <v>147</v>
      </c>
      <c r="AE17" s="116" t="s">
        <v>147</v>
      </c>
      <c r="AF17" s="116" t="s">
        <v>147</v>
      </c>
      <c r="AG17" s="116" t="s">
        <v>147</v>
      </c>
      <c r="AH17" s="116" t="s">
        <v>147</v>
      </c>
      <c r="AI17" s="116" t="s">
        <v>147</v>
      </c>
      <c r="AJ17" s="116">
        <v>9.7000000000000003E-2</v>
      </c>
      <c r="AK17" s="116">
        <v>0.10199999999999999</v>
      </c>
      <c r="AL17" s="116" t="s">
        <v>147</v>
      </c>
      <c r="AM17" s="116" t="s">
        <v>147</v>
      </c>
      <c r="AN17" s="116" t="s">
        <v>147</v>
      </c>
      <c r="AO17" s="116" t="s">
        <v>147</v>
      </c>
      <c r="AP17" s="116" t="s">
        <v>147</v>
      </c>
      <c r="AQ17" s="116" t="s">
        <v>147</v>
      </c>
      <c r="AR17" s="116" t="s">
        <v>147</v>
      </c>
      <c r="AS17" s="116" t="s">
        <v>147</v>
      </c>
      <c r="AT17" s="116">
        <v>0.109</v>
      </c>
      <c r="AU17" s="116">
        <v>8.5999999999999993E-2</v>
      </c>
      <c r="AV17" s="116" t="s">
        <v>147</v>
      </c>
      <c r="AW17" s="116" t="s">
        <v>147</v>
      </c>
      <c r="AX17" s="116" t="s">
        <v>147</v>
      </c>
      <c r="AY17" s="116">
        <v>8.1000000000000003E-2</v>
      </c>
      <c r="AZ17" s="116" t="s">
        <v>147</v>
      </c>
      <c r="BA17" s="116" t="s">
        <v>147</v>
      </c>
      <c r="BB17" s="116" t="s">
        <v>147</v>
      </c>
      <c r="BC17" s="116" t="s">
        <v>147</v>
      </c>
      <c r="BD17" s="116" t="s">
        <v>147</v>
      </c>
      <c r="BE17" s="116" t="s">
        <v>147</v>
      </c>
      <c r="BF17" s="116" t="s">
        <v>147</v>
      </c>
      <c r="BG17" s="116">
        <v>8.4000000000000005E-2</v>
      </c>
      <c r="BH17" s="43"/>
      <c r="BI17" s="15" t="s">
        <v>6</v>
      </c>
      <c r="BJ17" s="116" t="s">
        <v>147</v>
      </c>
      <c r="BK17" s="116" t="s">
        <v>147</v>
      </c>
      <c r="BL17" s="116">
        <v>0.10299999999999999</v>
      </c>
      <c r="BM17" s="116" t="s">
        <v>147</v>
      </c>
      <c r="BN17" s="116" t="s">
        <v>147</v>
      </c>
      <c r="BO17" s="116" t="s">
        <v>147</v>
      </c>
      <c r="BP17" s="116" t="s">
        <v>147</v>
      </c>
      <c r="BQ17" s="116" t="s">
        <v>147</v>
      </c>
      <c r="BR17" s="116">
        <v>8.2000000000000003E-2</v>
      </c>
      <c r="BS17" s="116" t="s">
        <v>147</v>
      </c>
      <c r="BT17" s="116" t="s">
        <v>147</v>
      </c>
      <c r="BU17" s="116" t="s">
        <v>147</v>
      </c>
      <c r="BV17" s="116" t="s">
        <v>147</v>
      </c>
      <c r="BW17" s="116" t="s">
        <v>147</v>
      </c>
      <c r="BX17" s="116" t="s">
        <v>147</v>
      </c>
      <c r="BY17" s="116" t="s">
        <v>147</v>
      </c>
      <c r="BZ17" s="116" t="s">
        <v>147</v>
      </c>
      <c r="CA17" s="116">
        <v>9.9000000000000005E-2</v>
      </c>
      <c r="CB17" s="116" t="s">
        <v>147</v>
      </c>
      <c r="CC17" s="116" t="s">
        <v>147</v>
      </c>
      <c r="CD17" s="116" t="s">
        <v>147</v>
      </c>
      <c r="CE17" s="116" t="s">
        <v>147</v>
      </c>
      <c r="CF17" s="116" t="s">
        <v>147</v>
      </c>
      <c r="CG17" s="116" t="s">
        <v>147</v>
      </c>
      <c r="CH17" s="116" t="s">
        <v>147</v>
      </c>
      <c r="CI17" s="116" t="s">
        <v>147</v>
      </c>
      <c r="CJ17" s="116" t="s">
        <v>147</v>
      </c>
      <c r="CK17" s="117" t="s">
        <v>147</v>
      </c>
      <c r="CL17" s="48"/>
      <c r="CM17" s="15" t="s">
        <v>6</v>
      </c>
      <c r="CN17" s="119" t="s">
        <v>147</v>
      </c>
      <c r="CO17" s="119" t="s">
        <v>147</v>
      </c>
      <c r="CP17" s="119" t="s">
        <v>147</v>
      </c>
      <c r="CQ17" s="119" t="s">
        <v>147</v>
      </c>
      <c r="CR17" s="119" t="s">
        <v>147</v>
      </c>
      <c r="CS17" s="119">
        <v>0.114</v>
      </c>
      <c r="CT17" s="119" t="s">
        <v>147</v>
      </c>
      <c r="CU17" s="119" t="s">
        <v>147</v>
      </c>
      <c r="CV17" s="119" t="s">
        <v>147</v>
      </c>
      <c r="CW17" s="119" t="s">
        <v>147</v>
      </c>
      <c r="CX17" s="119" t="s">
        <v>147</v>
      </c>
      <c r="CY17" s="119" t="s">
        <v>147</v>
      </c>
      <c r="CZ17" s="119" t="s">
        <v>147</v>
      </c>
      <c r="DA17" s="119" t="s">
        <v>147</v>
      </c>
      <c r="DB17" s="119" t="s">
        <v>147</v>
      </c>
      <c r="DC17" s="119" t="s">
        <v>147</v>
      </c>
      <c r="DD17" s="119" t="s">
        <v>147</v>
      </c>
      <c r="DE17" s="119" t="s">
        <v>147</v>
      </c>
      <c r="DF17" s="119" t="s">
        <v>147</v>
      </c>
      <c r="DG17" s="119" t="s">
        <v>147</v>
      </c>
      <c r="DH17" s="119" t="s">
        <v>147</v>
      </c>
      <c r="DI17" s="119">
        <v>8.2000000000000003E-2</v>
      </c>
      <c r="DJ17" s="119" t="s">
        <v>147</v>
      </c>
      <c r="DK17" s="119" t="s">
        <v>147</v>
      </c>
      <c r="DL17" s="119" t="s">
        <v>147</v>
      </c>
      <c r="DM17" s="119" t="s">
        <v>147</v>
      </c>
      <c r="DN17" s="119" t="s">
        <v>147</v>
      </c>
      <c r="DO17" s="119" t="s">
        <v>147</v>
      </c>
      <c r="DP17" s="119" t="s">
        <v>147</v>
      </c>
      <c r="DQ17" s="119" t="s">
        <v>147</v>
      </c>
      <c r="DR17" s="119" t="s">
        <v>147</v>
      </c>
      <c r="DS17" s="119" t="s">
        <v>147</v>
      </c>
      <c r="DT17" s="119" t="s">
        <v>147</v>
      </c>
    </row>
    <row r="18" spans="1:124" s="1" customFormat="1" ht="16">
      <c r="A18" s="15" t="s">
        <v>5</v>
      </c>
      <c r="B18" s="116">
        <v>9.2999999999999999E-2</v>
      </c>
      <c r="C18" s="116">
        <v>9.8000000000000004E-2</v>
      </c>
      <c r="D18" s="116">
        <v>8.6999999999999994E-2</v>
      </c>
      <c r="E18" s="116">
        <v>8.8999999999999996E-2</v>
      </c>
      <c r="F18" s="116">
        <v>0.11</v>
      </c>
      <c r="G18" s="116">
        <v>0.09</v>
      </c>
      <c r="H18" s="116">
        <v>8.4000000000000005E-2</v>
      </c>
      <c r="I18" s="116">
        <v>7.1999999999999995E-2</v>
      </c>
      <c r="J18" s="116">
        <v>0.1</v>
      </c>
      <c r="K18" s="116">
        <v>8.4000000000000005E-2</v>
      </c>
      <c r="L18" s="116">
        <v>8.4000000000000005E-2</v>
      </c>
      <c r="M18" s="116">
        <v>8.1000000000000003E-2</v>
      </c>
      <c r="N18" s="116">
        <v>5.1999999999999998E-2</v>
      </c>
      <c r="O18" s="116">
        <v>9.1999999999999998E-2</v>
      </c>
      <c r="P18" s="116">
        <v>7.0000000000000007E-2</v>
      </c>
      <c r="Q18" s="116">
        <v>7.9000000000000001E-2</v>
      </c>
      <c r="R18" s="116">
        <v>8.6999999999999994E-2</v>
      </c>
      <c r="S18" s="116">
        <v>0.08</v>
      </c>
      <c r="T18" s="116">
        <v>0.09</v>
      </c>
      <c r="U18" s="116">
        <v>0.10100000000000001</v>
      </c>
      <c r="V18" s="116">
        <v>0.104</v>
      </c>
      <c r="W18" s="116">
        <v>9.9000000000000005E-2</v>
      </c>
      <c r="X18" s="116">
        <v>0.11700000000000001</v>
      </c>
      <c r="Y18" s="116">
        <v>8.2000000000000003E-2</v>
      </c>
      <c r="Z18" s="116">
        <v>8.5999999999999993E-2</v>
      </c>
      <c r="AA18" s="116">
        <v>9.5000000000000001E-2</v>
      </c>
      <c r="AB18" s="116">
        <v>9.9000000000000005E-2</v>
      </c>
      <c r="AC18" s="116">
        <v>0.107</v>
      </c>
      <c r="AD18" s="116">
        <v>9.6000000000000002E-2</v>
      </c>
      <c r="AE18" s="116">
        <v>9.7000000000000003E-2</v>
      </c>
      <c r="AF18" s="116">
        <v>0.11799999999999999</v>
      </c>
      <c r="AG18" s="116">
        <v>9.5000000000000001E-2</v>
      </c>
      <c r="AH18" s="116">
        <v>0.10100000000000001</v>
      </c>
      <c r="AI18" s="116">
        <v>0.10100000000000001</v>
      </c>
      <c r="AJ18" s="116">
        <v>0.113</v>
      </c>
      <c r="AK18" s="116">
        <v>0.13900000000000001</v>
      </c>
      <c r="AL18" s="116">
        <v>0.11799999999999999</v>
      </c>
      <c r="AM18" s="116">
        <v>0.128</v>
      </c>
      <c r="AN18" s="116">
        <v>0.11799999999999999</v>
      </c>
      <c r="AO18" s="116">
        <v>0.14499999999999999</v>
      </c>
      <c r="AP18" s="116">
        <v>0.13200000000000001</v>
      </c>
      <c r="AQ18" s="116">
        <v>0.112</v>
      </c>
      <c r="AR18" s="116">
        <v>9.8000000000000004E-2</v>
      </c>
      <c r="AS18" s="116">
        <v>0.111</v>
      </c>
      <c r="AT18" s="116">
        <v>0.11700000000000001</v>
      </c>
      <c r="AU18" s="116">
        <v>0.15</v>
      </c>
      <c r="AV18" s="116">
        <v>9.2999999999999999E-2</v>
      </c>
      <c r="AW18" s="116">
        <v>5.6000000000000001E-2</v>
      </c>
      <c r="AX18" s="116">
        <v>7.9000000000000001E-2</v>
      </c>
      <c r="AY18" s="116">
        <v>0.105</v>
      </c>
      <c r="AZ18" s="116">
        <v>9.4E-2</v>
      </c>
      <c r="BA18" s="116">
        <v>0.09</v>
      </c>
      <c r="BB18" s="116">
        <v>8.5999999999999993E-2</v>
      </c>
      <c r="BC18" s="116">
        <v>6.3E-2</v>
      </c>
      <c r="BD18" s="116">
        <v>5.5E-2</v>
      </c>
      <c r="BE18" s="116">
        <v>4.8000000000000001E-2</v>
      </c>
      <c r="BF18" s="116">
        <v>0.06</v>
      </c>
      <c r="BG18" s="116">
        <v>6.4000000000000001E-2</v>
      </c>
      <c r="BH18" s="43"/>
      <c r="BI18" s="15" t="s">
        <v>5</v>
      </c>
      <c r="BJ18" s="116">
        <v>9.6000000000000002E-2</v>
      </c>
      <c r="BK18" s="116">
        <v>0.123</v>
      </c>
      <c r="BL18" s="116">
        <v>8.6999999999999994E-2</v>
      </c>
      <c r="BM18" s="116">
        <v>0.108</v>
      </c>
      <c r="BN18" s="116">
        <v>0.106</v>
      </c>
      <c r="BO18" s="116">
        <v>0.115</v>
      </c>
      <c r="BP18" s="116">
        <v>0.13200000000000001</v>
      </c>
      <c r="BQ18" s="116">
        <v>0.115</v>
      </c>
      <c r="BR18" s="116">
        <v>0.114</v>
      </c>
      <c r="BS18" s="116">
        <v>0.106</v>
      </c>
      <c r="BT18" s="116">
        <v>9.9000000000000005E-2</v>
      </c>
      <c r="BU18" s="116">
        <v>0.126</v>
      </c>
      <c r="BV18" s="116">
        <v>0.10199999999999999</v>
      </c>
      <c r="BW18" s="116">
        <v>0.122</v>
      </c>
      <c r="BX18" s="116">
        <v>8.5000000000000006E-2</v>
      </c>
      <c r="BY18" s="116">
        <v>0.108</v>
      </c>
      <c r="BZ18" s="116">
        <v>0.10100000000000001</v>
      </c>
      <c r="CA18" s="116">
        <v>9.5000000000000001E-2</v>
      </c>
      <c r="CB18" s="116">
        <v>8.7999999999999995E-2</v>
      </c>
      <c r="CC18" s="116">
        <v>9.5000000000000001E-2</v>
      </c>
      <c r="CD18" s="116">
        <v>0.10100000000000001</v>
      </c>
      <c r="CE18" s="116">
        <v>0.114</v>
      </c>
      <c r="CF18" s="116">
        <v>0.12</v>
      </c>
      <c r="CG18" s="116">
        <v>0.105</v>
      </c>
      <c r="CH18" s="116">
        <v>9.7000000000000003E-2</v>
      </c>
      <c r="CI18" s="116">
        <v>0.127</v>
      </c>
      <c r="CJ18" s="116">
        <v>6.4000000000000001E-2</v>
      </c>
      <c r="CK18" s="117">
        <v>4.8000000000000001E-2</v>
      </c>
      <c r="CL18" s="48"/>
      <c r="CM18" s="15" t="s">
        <v>5</v>
      </c>
      <c r="CN18" s="119">
        <v>0.113</v>
      </c>
      <c r="CO18" s="119">
        <v>0.112</v>
      </c>
      <c r="CP18" s="119">
        <v>0.151</v>
      </c>
      <c r="CQ18" s="119">
        <v>8.2000000000000003E-2</v>
      </c>
      <c r="CR18" s="119">
        <v>0.114</v>
      </c>
      <c r="CS18" s="119">
        <v>0.124</v>
      </c>
      <c r="CT18" s="119">
        <v>0.105</v>
      </c>
      <c r="CU18" s="119">
        <v>0.11799999999999999</v>
      </c>
      <c r="CV18" s="119">
        <v>0.11799999999999999</v>
      </c>
      <c r="CW18" s="119">
        <v>0.112</v>
      </c>
      <c r="CX18" s="119">
        <v>0.115</v>
      </c>
      <c r="CY18" s="119">
        <v>9.4E-2</v>
      </c>
      <c r="CZ18" s="119">
        <v>0.122</v>
      </c>
      <c r="DA18" s="119">
        <v>8.7999999999999995E-2</v>
      </c>
      <c r="DB18" s="119">
        <v>0.122</v>
      </c>
      <c r="DC18" s="119">
        <v>9.1999999999999998E-2</v>
      </c>
      <c r="DD18" s="119">
        <v>0.10100000000000001</v>
      </c>
      <c r="DE18" s="119">
        <v>0.129</v>
      </c>
      <c r="DF18" s="119">
        <v>0.106</v>
      </c>
      <c r="DG18" s="119">
        <v>0.11899999999999999</v>
      </c>
      <c r="DH18" s="119">
        <v>0.112</v>
      </c>
      <c r="DI18" s="119">
        <v>0.122</v>
      </c>
      <c r="DJ18" s="119">
        <v>0.11600000000000001</v>
      </c>
      <c r="DK18" s="119">
        <v>0.13200000000000001</v>
      </c>
      <c r="DL18" s="119">
        <v>8.1000000000000003E-2</v>
      </c>
      <c r="DM18" s="119">
        <v>8.4000000000000005E-2</v>
      </c>
      <c r="DN18" s="119">
        <v>8.5999999999999993E-2</v>
      </c>
      <c r="DO18" s="119">
        <v>9.0999999999999998E-2</v>
      </c>
      <c r="DP18" s="119">
        <v>0.10100000000000001</v>
      </c>
      <c r="DQ18" s="119">
        <v>6.3E-2</v>
      </c>
      <c r="DR18" s="119">
        <v>8.2000000000000003E-2</v>
      </c>
      <c r="DS18" s="119">
        <v>5.5E-2</v>
      </c>
      <c r="DT18" s="119">
        <v>9.0999999999999998E-2</v>
      </c>
    </row>
    <row r="19" spans="1:124" s="1" customFormat="1" ht="18">
      <c r="A19" s="15" t="s">
        <v>25</v>
      </c>
      <c r="B19" s="40">
        <v>2.113</v>
      </c>
      <c r="C19" s="40">
        <v>2.1150000000000002</v>
      </c>
      <c r="D19" s="40">
        <v>2.101</v>
      </c>
      <c r="E19" s="40">
        <v>2.1269999999999998</v>
      </c>
      <c r="F19" s="40">
        <v>2.089</v>
      </c>
      <c r="G19" s="40">
        <v>2.0870000000000002</v>
      </c>
      <c r="H19" s="40">
        <v>2.1080000000000001</v>
      </c>
      <c r="I19" s="40">
        <v>2.1309999999999998</v>
      </c>
      <c r="J19" s="40">
        <v>2.1339999999999999</v>
      </c>
      <c r="K19" s="40">
        <v>2.11</v>
      </c>
      <c r="L19" s="40">
        <v>2.1179999999999999</v>
      </c>
      <c r="M19" s="40">
        <v>2.0990000000000002</v>
      </c>
      <c r="N19" s="40">
        <v>2.1429999999999998</v>
      </c>
      <c r="O19" s="40">
        <v>2.0499999999999998</v>
      </c>
      <c r="P19" s="40">
        <v>2.093</v>
      </c>
      <c r="Q19" s="40">
        <v>2.1080000000000001</v>
      </c>
      <c r="R19" s="40">
        <v>2.1389999999999998</v>
      </c>
      <c r="S19" s="40">
        <v>2.141</v>
      </c>
      <c r="T19" s="40">
        <v>2.1240000000000001</v>
      </c>
      <c r="U19" s="40">
        <v>2.1179999999999999</v>
      </c>
      <c r="V19" s="40">
        <v>2.129</v>
      </c>
      <c r="W19" s="40">
        <v>2.1059999999999999</v>
      </c>
      <c r="X19" s="40">
        <v>2.0550000000000002</v>
      </c>
      <c r="Y19" s="40">
        <v>2.14</v>
      </c>
      <c r="Z19" s="40">
        <v>2.137</v>
      </c>
      <c r="AA19" s="40">
        <v>2.0950000000000002</v>
      </c>
      <c r="AB19" s="40">
        <v>2.1190000000000002</v>
      </c>
      <c r="AC19" s="40">
        <v>2.1160000000000001</v>
      </c>
      <c r="AD19" s="40">
        <v>2.1179999999999999</v>
      </c>
      <c r="AE19" s="40">
        <v>2.1240000000000001</v>
      </c>
      <c r="AF19" s="40">
        <v>2.133</v>
      </c>
      <c r="AG19" s="40">
        <v>2.0990000000000002</v>
      </c>
      <c r="AH19" s="40">
        <v>2.0960000000000001</v>
      </c>
      <c r="AI19" s="40">
        <v>2.1</v>
      </c>
      <c r="AJ19" s="40">
        <v>2.085</v>
      </c>
      <c r="AK19" s="40">
        <v>2.0720000000000001</v>
      </c>
      <c r="AL19" s="40">
        <v>2.0880000000000001</v>
      </c>
      <c r="AM19" s="40">
        <v>2.0950000000000002</v>
      </c>
      <c r="AN19" s="40">
        <v>2.101</v>
      </c>
      <c r="AO19" s="40">
        <v>2.0840000000000001</v>
      </c>
      <c r="AP19" s="40">
        <v>2.0760000000000001</v>
      </c>
      <c r="AQ19" s="40">
        <v>2.1040000000000001</v>
      </c>
      <c r="AR19" s="40">
        <v>2.0950000000000002</v>
      </c>
      <c r="AS19" s="40">
        <v>2.1160000000000001</v>
      </c>
      <c r="AT19" s="40">
        <v>2.0760000000000001</v>
      </c>
      <c r="AU19" s="40">
        <v>2.0489999999999999</v>
      </c>
      <c r="AV19" s="40">
        <v>2.14</v>
      </c>
      <c r="AW19" s="40">
        <v>2.1320000000000001</v>
      </c>
      <c r="AX19" s="40">
        <v>2.125</v>
      </c>
      <c r="AY19" s="40">
        <v>2.0619999999999998</v>
      </c>
      <c r="AZ19" s="40">
        <v>2.137</v>
      </c>
      <c r="BA19" s="40">
        <v>2.129</v>
      </c>
      <c r="BB19" s="40">
        <v>2.1110000000000002</v>
      </c>
      <c r="BC19" s="40">
        <v>2.1309999999999998</v>
      </c>
      <c r="BD19" s="40">
        <v>2.0950000000000002</v>
      </c>
      <c r="BE19" s="40">
        <v>2.105</v>
      </c>
      <c r="BF19" s="40">
        <v>2.1030000000000002</v>
      </c>
      <c r="BG19" s="40">
        <v>2.0920000000000001</v>
      </c>
      <c r="BH19" s="43"/>
      <c r="BI19" s="15" t="s">
        <v>25</v>
      </c>
      <c r="BJ19" s="40">
        <v>2.137</v>
      </c>
      <c r="BK19" s="40">
        <v>2.0920000000000001</v>
      </c>
      <c r="BL19" s="40">
        <v>2.09</v>
      </c>
      <c r="BM19" s="40">
        <v>2.1019999999999999</v>
      </c>
      <c r="BN19" s="40">
        <v>2.1040000000000001</v>
      </c>
      <c r="BO19" s="40">
        <v>2.129</v>
      </c>
      <c r="BP19" s="40">
        <v>2.0880000000000001</v>
      </c>
      <c r="BQ19" s="40">
        <v>2.085</v>
      </c>
      <c r="BR19" s="40">
        <v>2.08</v>
      </c>
      <c r="BS19" s="40">
        <v>2.12</v>
      </c>
      <c r="BT19" s="40">
        <v>2.0920000000000001</v>
      </c>
      <c r="BU19" s="40">
        <v>2.1059999999999999</v>
      </c>
      <c r="BV19" s="40">
        <v>2.12</v>
      </c>
      <c r="BW19" s="40">
        <v>2.1059999999999999</v>
      </c>
      <c r="BX19" s="40">
        <v>2.125</v>
      </c>
      <c r="BY19" s="40">
        <v>2.0830000000000002</v>
      </c>
      <c r="BZ19" s="40">
        <v>2.1019999999999999</v>
      </c>
      <c r="CA19" s="40">
        <v>2.0710000000000002</v>
      </c>
      <c r="CB19" s="40">
        <v>2.1030000000000002</v>
      </c>
      <c r="CC19" s="40">
        <v>2.113</v>
      </c>
      <c r="CD19" s="40">
        <v>2.1280000000000001</v>
      </c>
      <c r="CE19" s="40">
        <v>2.1150000000000002</v>
      </c>
      <c r="CF19" s="40">
        <v>2.117</v>
      </c>
      <c r="CG19" s="40">
        <v>2.113</v>
      </c>
      <c r="CH19" s="40">
        <v>2.1</v>
      </c>
      <c r="CI19" s="40">
        <v>2.0840000000000001</v>
      </c>
      <c r="CJ19" s="40">
        <v>2.1030000000000002</v>
      </c>
      <c r="CK19" s="53">
        <v>2.097</v>
      </c>
      <c r="CL19" s="48"/>
      <c r="CM19" s="15" t="s">
        <v>25</v>
      </c>
      <c r="CN19" s="36">
        <v>2.1219999999999999</v>
      </c>
      <c r="CO19" s="36">
        <v>2.1019999999999999</v>
      </c>
      <c r="CP19" s="36">
        <v>2.0840000000000001</v>
      </c>
      <c r="CQ19" s="36">
        <v>2.1059999999999999</v>
      </c>
      <c r="CR19" s="36">
        <v>2.1019999999999999</v>
      </c>
      <c r="CS19" s="36">
        <v>2.0209999999999999</v>
      </c>
      <c r="CT19" s="36">
        <v>2.0859999999999999</v>
      </c>
      <c r="CU19" s="36">
        <v>2.085</v>
      </c>
      <c r="CV19" s="36">
        <v>2.101</v>
      </c>
      <c r="CW19" s="36">
        <v>2.0859999999999999</v>
      </c>
      <c r="CX19" s="36">
        <v>2.0950000000000002</v>
      </c>
      <c r="CY19" s="36">
        <v>2.0939999999999999</v>
      </c>
      <c r="CZ19" s="36">
        <v>2.1019999999999999</v>
      </c>
      <c r="DA19" s="36">
        <v>2.1030000000000002</v>
      </c>
      <c r="DB19" s="36">
        <v>2.0910000000000002</v>
      </c>
      <c r="DC19" s="36">
        <v>2.125</v>
      </c>
      <c r="DD19" s="36">
        <v>2.0990000000000002</v>
      </c>
      <c r="DE19" s="36">
        <v>2.109</v>
      </c>
      <c r="DF19" s="36">
        <v>2.0939999999999999</v>
      </c>
      <c r="DG19" s="36">
        <v>2.1019999999999999</v>
      </c>
      <c r="DH19" s="36">
        <v>2.0830000000000002</v>
      </c>
      <c r="DI19" s="36">
        <v>2.0630000000000002</v>
      </c>
      <c r="DJ19" s="36">
        <v>2.0950000000000002</v>
      </c>
      <c r="DK19" s="36">
        <v>2.0950000000000002</v>
      </c>
      <c r="DL19" s="36">
        <v>2.117</v>
      </c>
      <c r="DM19" s="36">
        <v>2.1030000000000002</v>
      </c>
      <c r="DN19" s="36">
        <v>2.1080000000000001</v>
      </c>
      <c r="DO19" s="36">
        <v>2.105</v>
      </c>
      <c r="DP19" s="36">
        <v>2.0990000000000002</v>
      </c>
      <c r="DQ19" s="36">
        <v>2.1</v>
      </c>
      <c r="DR19" s="36">
        <v>2.077</v>
      </c>
      <c r="DS19" s="36">
        <v>2.0950000000000002</v>
      </c>
      <c r="DT19" s="36">
        <v>2.1139999999999999</v>
      </c>
    </row>
    <row r="20" spans="1:124" ht="16">
      <c r="A20" s="14" t="s">
        <v>7</v>
      </c>
      <c r="B20" s="38">
        <f>SUM(B6:B19)</f>
        <v>100.277</v>
      </c>
      <c r="C20" s="38">
        <f t="shared" ref="C20:BL20" si="0">SUM(C6:C19)</f>
        <v>99.878</v>
      </c>
      <c r="D20" s="38">
        <f t="shared" si="0"/>
        <v>100.21700000000001</v>
      </c>
      <c r="E20" s="38">
        <f t="shared" si="0"/>
        <v>100.51800000000001</v>
      </c>
      <c r="F20" s="38">
        <f t="shared" si="0"/>
        <v>100.127</v>
      </c>
      <c r="G20" s="38">
        <f t="shared" si="0"/>
        <v>99.986000000000004</v>
      </c>
      <c r="H20" s="38">
        <f t="shared" si="0"/>
        <v>100.14800000000002</v>
      </c>
      <c r="I20" s="38">
        <f t="shared" si="0"/>
        <v>100.44300000000001</v>
      </c>
      <c r="J20" s="38">
        <f t="shared" si="0"/>
        <v>100.68499999999999</v>
      </c>
      <c r="K20" s="38">
        <f t="shared" si="0"/>
        <v>100.134</v>
      </c>
      <c r="L20" s="38">
        <f t="shared" si="0"/>
        <v>100.30500000000001</v>
      </c>
      <c r="M20" s="38">
        <f t="shared" si="0"/>
        <v>99.428000000000011</v>
      </c>
      <c r="N20" s="38">
        <f t="shared" si="0"/>
        <v>100.51700000000002</v>
      </c>
      <c r="O20" s="38">
        <f t="shared" si="0"/>
        <v>98.903999999999982</v>
      </c>
      <c r="P20" s="38">
        <f t="shared" si="0"/>
        <v>100.37799999999999</v>
      </c>
      <c r="Q20" s="38">
        <f t="shared" si="0"/>
        <v>99.954999999999984</v>
      </c>
      <c r="R20" s="38">
        <f t="shared" si="0"/>
        <v>100.839</v>
      </c>
      <c r="S20" s="38">
        <f t="shared" si="0"/>
        <v>100.738</v>
      </c>
      <c r="T20" s="38">
        <f t="shared" si="0"/>
        <v>100.95800000000001</v>
      </c>
      <c r="U20" s="38">
        <f t="shared" si="0"/>
        <v>100.49099999999999</v>
      </c>
      <c r="V20" s="38">
        <f t="shared" si="0"/>
        <v>100.64000000000001</v>
      </c>
      <c r="W20" s="38">
        <f t="shared" si="0"/>
        <v>100.607</v>
      </c>
      <c r="X20" s="38">
        <f t="shared" si="0"/>
        <v>99.837000000000018</v>
      </c>
      <c r="Y20" s="38">
        <f t="shared" si="0"/>
        <v>101.20299999999999</v>
      </c>
      <c r="Z20" s="38">
        <f t="shared" si="0"/>
        <v>100.62200000000001</v>
      </c>
      <c r="AA20" s="38">
        <f t="shared" si="0"/>
        <v>100.11199999999999</v>
      </c>
      <c r="AB20" s="38">
        <f t="shared" si="0"/>
        <v>100.43700000000001</v>
      </c>
      <c r="AC20" s="38">
        <f t="shared" si="0"/>
        <v>100.19999999999999</v>
      </c>
      <c r="AD20" s="38">
        <f t="shared" si="0"/>
        <v>100.46799999999998</v>
      </c>
      <c r="AE20" s="38">
        <f t="shared" si="0"/>
        <v>100.45599999999999</v>
      </c>
      <c r="AF20" s="38">
        <f t="shared" si="0"/>
        <v>100.976</v>
      </c>
      <c r="AG20" s="38">
        <f t="shared" si="0"/>
        <v>100.233</v>
      </c>
      <c r="AH20" s="38">
        <f t="shared" si="0"/>
        <v>100.33300000000001</v>
      </c>
      <c r="AI20" s="38">
        <f t="shared" si="0"/>
        <v>100.83399999999999</v>
      </c>
      <c r="AJ20" s="38">
        <f t="shared" si="0"/>
        <v>100.90099999999998</v>
      </c>
      <c r="AK20" s="38">
        <f t="shared" si="0"/>
        <v>100.54300000000001</v>
      </c>
      <c r="AL20" s="38">
        <f t="shared" si="0"/>
        <v>100.27799999999998</v>
      </c>
      <c r="AM20" s="38">
        <f t="shared" si="0"/>
        <v>100.645</v>
      </c>
      <c r="AN20" s="38">
        <f t="shared" si="0"/>
        <v>100.372</v>
      </c>
      <c r="AO20" s="38">
        <f t="shared" si="0"/>
        <v>100.083</v>
      </c>
      <c r="AP20" s="38">
        <f t="shared" si="0"/>
        <v>99.789999999999992</v>
      </c>
      <c r="AQ20" s="38">
        <f t="shared" si="0"/>
        <v>100.255</v>
      </c>
      <c r="AR20" s="38">
        <f t="shared" si="0"/>
        <v>99.971000000000004</v>
      </c>
      <c r="AS20" s="38">
        <f t="shared" si="0"/>
        <v>100.89800000000001</v>
      </c>
      <c r="AT20" s="38">
        <f t="shared" si="0"/>
        <v>100.931</v>
      </c>
      <c r="AU20" s="38">
        <f t="shared" si="0"/>
        <v>100.29100000000003</v>
      </c>
      <c r="AV20" s="38">
        <f t="shared" si="0"/>
        <v>101.343</v>
      </c>
      <c r="AW20" s="38">
        <f t="shared" si="0"/>
        <v>100.926</v>
      </c>
      <c r="AX20" s="38">
        <f t="shared" si="0"/>
        <v>100.95099999999999</v>
      </c>
      <c r="AY20" s="38">
        <f t="shared" si="0"/>
        <v>99.450999999999993</v>
      </c>
      <c r="AZ20" s="38">
        <f t="shared" si="0"/>
        <v>100.952</v>
      </c>
      <c r="BA20" s="38">
        <f t="shared" si="0"/>
        <v>101.00500000000001</v>
      </c>
      <c r="BB20" s="38">
        <f t="shared" si="0"/>
        <v>100.22200000000001</v>
      </c>
      <c r="BC20" s="38">
        <f t="shared" si="0"/>
        <v>100.40599999999999</v>
      </c>
      <c r="BD20" s="38">
        <f t="shared" si="0"/>
        <v>100.68900000000002</v>
      </c>
      <c r="BE20" s="38">
        <f t="shared" si="0"/>
        <v>99.772999999999996</v>
      </c>
      <c r="BF20" s="38">
        <f t="shared" si="0"/>
        <v>100.37499999999999</v>
      </c>
      <c r="BG20" s="38">
        <f t="shared" si="0"/>
        <v>100.53999999999999</v>
      </c>
      <c r="BH20" s="28"/>
      <c r="BI20" s="14" t="s">
        <v>7</v>
      </c>
      <c r="BJ20" s="38">
        <f t="shared" si="0"/>
        <v>101.13100000000001</v>
      </c>
      <c r="BK20" s="38">
        <f t="shared" si="0"/>
        <v>100.32300000000002</v>
      </c>
      <c r="BL20" s="38">
        <f t="shared" si="0"/>
        <v>101.03800000000001</v>
      </c>
      <c r="BM20" s="38">
        <f t="shared" ref="BM20:DT20" si="1">SUM(BM6:BM19)</f>
        <v>100.76900000000001</v>
      </c>
      <c r="BN20" s="38">
        <f t="shared" si="1"/>
        <v>99.923999999999992</v>
      </c>
      <c r="BO20" s="38">
        <f t="shared" si="1"/>
        <v>100.679</v>
      </c>
      <c r="BP20" s="38">
        <f t="shared" si="1"/>
        <v>100.342</v>
      </c>
      <c r="BQ20" s="38">
        <f t="shared" si="1"/>
        <v>100.05399999999999</v>
      </c>
      <c r="BR20" s="38">
        <f t="shared" si="1"/>
        <v>100.36000000000001</v>
      </c>
      <c r="BS20" s="38">
        <f t="shared" si="1"/>
        <v>100.395</v>
      </c>
      <c r="BT20" s="38">
        <f t="shared" si="1"/>
        <v>100.14400000000001</v>
      </c>
      <c r="BU20" s="38">
        <f t="shared" si="1"/>
        <v>100.35799999999999</v>
      </c>
      <c r="BV20" s="38">
        <f t="shared" si="1"/>
        <v>100.35400000000001</v>
      </c>
      <c r="BW20" s="38">
        <f t="shared" si="1"/>
        <v>100.179</v>
      </c>
      <c r="BX20" s="38">
        <f t="shared" si="1"/>
        <v>100.48799999999999</v>
      </c>
      <c r="BY20" s="38">
        <f t="shared" si="1"/>
        <v>99.924999999999983</v>
      </c>
      <c r="BZ20" s="38">
        <f t="shared" si="1"/>
        <v>100.31100000000001</v>
      </c>
      <c r="CA20" s="38">
        <f t="shared" si="1"/>
        <v>100.04299999999999</v>
      </c>
      <c r="CB20" s="38">
        <f t="shared" si="1"/>
        <v>100.47699999999999</v>
      </c>
      <c r="CC20" s="38">
        <f t="shared" si="1"/>
        <v>100.37399999999998</v>
      </c>
      <c r="CD20" s="38">
        <f t="shared" si="1"/>
        <v>100.521</v>
      </c>
      <c r="CE20" s="38">
        <f t="shared" si="1"/>
        <v>100.532</v>
      </c>
      <c r="CF20" s="38">
        <f t="shared" si="1"/>
        <v>100.33300000000001</v>
      </c>
      <c r="CG20" s="38">
        <f t="shared" si="1"/>
        <v>100.04400000000001</v>
      </c>
      <c r="CH20" s="38">
        <f t="shared" si="1"/>
        <v>100.20499999999998</v>
      </c>
      <c r="CI20" s="38">
        <f t="shared" si="1"/>
        <v>100.02000000000002</v>
      </c>
      <c r="CJ20" s="38">
        <f t="shared" si="1"/>
        <v>100.59599999999999</v>
      </c>
      <c r="CK20" s="54">
        <f t="shared" si="1"/>
        <v>100.503</v>
      </c>
      <c r="CL20" s="49"/>
      <c r="CM20" s="14" t="s">
        <v>7</v>
      </c>
      <c r="CN20" s="44">
        <f t="shared" si="1"/>
        <v>100.45600000000002</v>
      </c>
      <c r="CO20" s="44">
        <f t="shared" si="1"/>
        <v>99.72999999999999</v>
      </c>
      <c r="CP20" s="44">
        <f t="shared" si="1"/>
        <v>99.694999999999993</v>
      </c>
      <c r="CQ20" s="44">
        <f t="shared" si="1"/>
        <v>99.845999999999975</v>
      </c>
      <c r="CR20" s="44">
        <f t="shared" si="1"/>
        <v>99.485000000000028</v>
      </c>
      <c r="CS20" s="44">
        <f t="shared" si="1"/>
        <v>98.620999999999995</v>
      </c>
      <c r="CT20" s="44">
        <f t="shared" si="1"/>
        <v>99.215999999999994</v>
      </c>
      <c r="CU20" s="44">
        <f t="shared" si="1"/>
        <v>99.545999999999992</v>
      </c>
      <c r="CV20" s="44">
        <f t="shared" si="1"/>
        <v>99.449999999999989</v>
      </c>
      <c r="CW20" s="44">
        <f t="shared" si="1"/>
        <v>99.752999999999986</v>
      </c>
      <c r="CX20" s="44">
        <f t="shared" si="1"/>
        <v>99.240999999999985</v>
      </c>
      <c r="CY20" s="44">
        <f t="shared" si="1"/>
        <v>99.445000000000007</v>
      </c>
      <c r="CZ20" s="44">
        <f t="shared" si="1"/>
        <v>99.421999999999997</v>
      </c>
      <c r="DA20" s="44">
        <f t="shared" si="1"/>
        <v>100.39799999999998</v>
      </c>
      <c r="DB20" s="44">
        <f t="shared" si="1"/>
        <v>99.835999999999984</v>
      </c>
      <c r="DC20" s="44">
        <f t="shared" si="1"/>
        <v>100.21100000000001</v>
      </c>
      <c r="DD20" s="44">
        <f t="shared" si="1"/>
        <v>99.566000000000003</v>
      </c>
      <c r="DE20" s="44">
        <f t="shared" si="1"/>
        <v>99.94</v>
      </c>
      <c r="DF20" s="44">
        <f t="shared" si="1"/>
        <v>99.509999999999977</v>
      </c>
      <c r="DG20" s="44">
        <f t="shared" si="1"/>
        <v>99.408000000000001</v>
      </c>
      <c r="DH20" s="44">
        <f t="shared" si="1"/>
        <v>99.790999999999997</v>
      </c>
      <c r="DI20" s="44">
        <f t="shared" si="1"/>
        <v>99.424999999999997</v>
      </c>
      <c r="DJ20" s="44">
        <f t="shared" si="1"/>
        <v>99.706999999999994</v>
      </c>
      <c r="DK20" s="44">
        <f t="shared" si="1"/>
        <v>100.776</v>
      </c>
      <c r="DL20" s="44">
        <f t="shared" si="1"/>
        <v>100.018</v>
      </c>
      <c r="DM20" s="44">
        <f t="shared" si="1"/>
        <v>99.747000000000014</v>
      </c>
      <c r="DN20" s="44">
        <f t="shared" si="1"/>
        <v>99.713000000000008</v>
      </c>
      <c r="DO20" s="44">
        <f t="shared" si="1"/>
        <v>100.036</v>
      </c>
      <c r="DP20" s="44">
        <f t="shared" si="1"/>
        <v>99.827000000000012</v>
      </c>
      <c r="DQ20" s="44">
        <f t="shared" si="1"/>
        <v>99.314999999999998</v>
      </c>
      <c r="DR20" s="44">
        <f t="shared" si="1"/>
        <v>99.629999999999981</v>
      </c>
      <c r="DS20" s="44">
        <f t="shared" si="1"/>
        <v>99.687000000000012</v>
      </c>
      <c r="DT20" s="44">
        <f t="shared" si="1"/>
        <v>99.728999999999985</v>
      </c>
    </row>
    <row r="21" spans="1:124" s="1" customFormat="1" ht="16">
      <c r="A21" s="15" t="s">
        <v>18</v>
      </c>
      <c r="B21" s="40">
        <v>-8.9999999999999993E-3</v>
      </c>
      <c r="C21" s="40">
        <v>-1E-3</v>
      </c>
      <c r="D21" s="40">
        <v>-2.1999999999999999E-2</v>
      </c>
      <c r="E21" s="40">
        <v>-6.0000000000000001E-3</v>
      </c>
      <c r="F21" s="40">
        <v>-2.7E-2</v>
      </c>
      <c r="G21" s="40">
        <v>-3.1E-2</v>
      </c>
      <c r="H21" s="40">
        <v>-1.7000000000000001E-2</v>
      </c>
      <c r="I21" s="40">
        <v>-5.0000000000000001E-3</v>
      </c>
      <c r="J21" s="40">
        <v>0</v>
      </c>
      <c r="K21" s="40">
        <v>-1.6E-2</v>
      </c>
      <c r="L21" s="40">
        <v>-1.2E-2</v>
      </c>
      <c r="M21" s="40">
        <v>-1E-3</v>
      </c>
      <c r="N21" s="40">
        <v>0</v>
      </c>
      <c r="O21" s="40">
        <v>-3.5999999999999997E-2</v>
      </c>
      <c r="P21" s="40">
        <v>-3.1E-2</v>
      </c>
      <c r="Q21" s="40">
        <v>-1.2E-2</v>
      </c>
      <c r="R21" s="40">
        <v>0</v>
      </c>
      <c r="S21" s="40">
        <v>0</v>
      </c>
      <c r="T21" s="40">
        <v>-1.4E-2</v>
      </c>
      <c r="U21" s="40">
        <v>-0.01</v>
      </c>
      <c r="V21" s="40">
        <v>0</v>
      </c>
      <c r="W21" s="40">
        <v>-2.1000000000000001E-2</v>
      </c>
      <c r="X21" s="40">
        <v>-3.7999999999999999E-2</v>
      </c>
      <c r="Y21" s="40">
        <v>-3.0000000000000001E-3</v>
      </c>
      <c r="Z21" s="40">
        <v>0</v>
      </c>
      <c r="AA21" s="40">
        <v>-2.4E-2</v>
      </c>
      <c r="AB21" s="40">
        <v>-8.9999999999999993E-3</v>
      </c>
      <c r="AC21" s="40">
        <v>-3.0000000000000001E-3</v>
      </c>
      <c r="AD21" s="40">
        <v>-8.9999999999999993E-3</v>
      </c>
      <c r="AE21" s="40">
        <v>0</v>
      </c>
      <c r="AF21" s="40">
        <v>0</v>
      </c>
      <c r="AG21" s="40">
        <v>-2.4E-2</v>
      </c>
      <c r="AH21" s="40">
        <v>-2.8000000000000001E-2</v>
      </c>
      <c r="AI21" s="40">
        <v>-3.3000000000000002E-2</v>
      </c>
      <c r="AJ21" s="40">
        <v>-4.1000000000000002E-2</v>
      </c>
      <c r="AK21" s="40">
        <v>-4.2999999999999997E-2</v>
      </c>
      <c r="AL21" s="40">
        <v>-2.5000000000000001E-2</v>
      </c>
      <c r="AM21" s="40">
        <v>-2.4E-2</v>
      </c>
      <c r="AN21" s="40">
        <v>-1.9E-2</v>
      </c>
      <c r="AO21" s="40">
        <v>-1.9E-2</v>
      </c>
      <c r="AP21" s="40">
        <v>-2.4E-2</v>
      </c>
      <c r="AQ21" s="40">
        <v>-1.2E-2</v>
      </c>
      <c r="AR21" s="40">
        <v>-1.7999999999999999E-2</v>
      </c>
      <c r="AS21" s="40">
        <v>-1.2999999999999999E-2</v>
      </c>
      <c r="AT21" s="40">
        <v>-4.5999999999999999E-2</v>
      </c>
      <c r="AU21" s="40">
        <v>-3.5999999999999997E-2</v>
      </c>
      <c r="AV21" s="40">
        <v>0</v>
      </c>
      <c r="AW21" s="40">
        <v>-8.0000000000000002E-3</v>
      </c>
      <c r="AX21" s="40">
        <v>-8.0000000000000002E-3</v>
      </c>
      <c r="AY21" s="40">
        <v>-3.4000000000000002E-2</v>
      </c>
      <c r="AZ21" s="40">
        <v>0</v>
      </c>
      <c r="BA21" s="40">
        <v>-8.9999999999999993E-3</v>
      </c>
      <c r="BB21" s="40">
        <v>-8.0000000000000002E-3</v>
      </c>
      <c r="BC21" s="40">
        <v>-2E-3</v>
      </c>
      <c r="BD21" s="40">
        <v>-3.3000000000000002E-2</v>
      </c>
      <c r="BE21" s="40">
        <v>0</v>
      </c>
      <c r="BF21" s="40">
        <v>-0.02</v>
      </c>
      <c r="BG21" s="40">
        <v>-3.5000000000000003E-2</v>
      </c>
      <c r="BH21" s="43"/>
      <c r="BI21" s="15" t="s">
        <v>18</v>
      </c>
      <c r="BJ21" s="40">
        <v>0</v>
      </c>
      <c r="BK21" s="40">
        <v>-1.7999999999999999E-2</v>
      </c>
      <c r="BL21" s="40">
        <v>-4.2999999999999997E-2</v>
      </c>
      <c r="BM21" s="40">
        <v>-3.1E-2</v>
      </c>
      <c r="BN21" s="40">
        <v>-0.01</v>
      </c>
      <c r="BO21" s="40">
        <v>0</v>
      </c>
      <c r="BP21" s="40">
        <v>-2.5999999999999999E-2</v>
      </c>
      <c r="BQ21" s="40">
        <v>-2.9000000000000001E-2</v>
      </c>
      <c r="BR21" s="40">
        <v>-3.4000000000000002E-2</v>
      </c>
      <c r="BS21" s="40">
        <v>-1E-3</v>
      </c>
      <c r="BT21" s="40">
        <v>-2.8000000000000001E-2</v>
      </c>
      <c r="BU21" s="40">
        <v>-1.4E-2</v>
      </c>
      <c r="BV21" s="40">
        <v>-4.0000000000000001E-3</v>
      </c>
      <c r="BW21" s="40">
        <v>-0.01</v>
      </c>
      <c r="BX21" s="40">
        <v>-7.0000000000000001E-3</v>
      </c>
      <c r="BY21" s="40">
        <v>-2.4E-2</v>
      </c>
      <c r="BZ21" s="40">
        <v>-1.7999999999999999E-2</v>
      </c>
      <c r="CA21" s="40">
        <v>-4.2000000000000003E-2</v>
      </c>
      <c r="CB21" s="40">
        <v>-2.5000000000000001E-2</v>
      </c>
      <c r="CC21" s="40">
        <v>-1.2999999999999999E-2</v>
      </c>
      <c r="CD21" s="40">
        <v>-1E-3</v>
      </c>
      <c r="CE21" s="40">
        <v>-7.0000000000000001E-3</v>
      </c>
      <c r="CF21" s="40">
        <v>-1E-3</v>
      </c>
      <c r="CG21" s="40">
        <v>-3.0000000000000001E-3</v>
      </c>
      <c r="CH21" s="40">
        <v>-1.7999999999999999E-2</v>
      </c>
      <c r="CI21" s="40">
        <v>-1.7999999999999999E-2</v>
      </c>
      <c r="CJ21" s="40">
        <v>-2.1000000000000001E-2</v>
      </c>
      <c r="CK21" s="53">
        <v>-2.9000000000000001E-2</v>
      </c>
      <c r="CL21" s="48"/>
      <c r="CM21" s="15" t="s">
        <v>18</v>
      </c>
      <c r="CN21" s="36">
        <v>0</v>
      </c>
      <c r="CO21" s="36">
        <v>-7.0000000000000001E-3</v>
      </c>
      <c r="CP21" s="36">
        <v>-6.0000000000000001E-3</v>
      </c>
      <c r="CQ21" s="36">
        <v>-1.0999999999999999E-2</v>
      </c>
      <c r="CR21" s="36">
        <v>0</v>
      </c>
      <c r="CS21" s="36">
        <v>-4.8000000000000001E-2</v>
      </c>
      <c r="CT21" s="36">
        <v>-1.4999999999999999E-2</v>
      </c>
      <c r="CU21" s="36">
        <v>-1.9E-2</v>
      </c>
      <c r="CV21" s="36">
        <v>0</v>
      </c>
      <c r="CW21" s="36">
        <v>-2.4E-2</v>
      </c>
      <c r="CX21" s="36">
        <v>-6.0000000000000001E-3</v>
      </c>
      <c r="CY21" s="36">
        <v>-1.4999999999999999E-2</v>
      </c>
      <c r="CZ21" s="36">
        <v>-1E-3</v>
      </c>
      <c r="DA21" s="36">
        <v>-2.7E-2</v>
      </c>
      <c r="DB21" s="36">
        <v>-1.7000000000000001E-2</v>
      </c>
      <c r="DC21" s="36">
        <v>0</v>
      </c>
      <c r="DD21" s="36">
        <v>-0.01</v>
      </c>
      <c r="DE21" s="36">
        <v>-1E-3</v>
      </c>
      <c r="DF21" s="36">
        <v>-1.0999999999999999E-2</v>
      </c>
      <c r="DG21" s="36">
        <v>0</v>
      </c>
      <c r="DH21" s="36">
        <v>-2.8000000000000001E-2</v>
      </c>
      <c r="DI21" s="36">
        <v>-3.5000000000000003E-2</v>
      </c>
      <c r="DJ21" s="36">
        <v>-1.2E-2</v>
      </c>
      <c r="DK21" s="36">
        <v>-2.5999999999999999E-2</v>
      </c>
      <c r="DL21" s="36">
        <v>-6.0000000000000001E-3</v>
      </c>
      <c r="DM21" s="36">
        <v>-1.4999999999999999E-2</v>
      </c>
      <c r="DN21" s="36">
        <v>-1.0999999999999999E-2</v>
      </c>
      <c r="DO21" s="36">
        <v>-1.0999999999999999E-2</v>
      </c>
      <c r="DP21" s="36">
        <v>-1.2E-2</v>
      </c>
      <c r="DQ21" s="36">
        <v>0</v>
      </c>
      <c r="DR21" s="36">
        <v>-3.2000000000000001E-2</v>
      </c>
      <c r="DS21" s="36">
        <v>-2.4E-2</v>
      </c>
      <c r="DT21" s="36">
        <v>0</v>
      </c>
    </row>
    <row r="22" spans="1:124" s="1" customFormat="1" ht="16">
      <c r="A22" s="15" t="s">
        <v>19</v>
      </c>
      <c r="B22" s="40">
        <v>-2.1000000000000001E-2</v>
      </c>
      <c r="C22" s="40">
        <v>-2.1999999999999999E-2</v>
      </c>
      <c r="D22" s="40">
        <v>-0.02</v>
      </c>
      <c r="E22" s="40">
        <v>-0.02</v>
      </c>
      <c r="F22" s="40">
        <v>-2.5000000000000001E-2</v>
      </c>
      <c r="G22" s="40">
        <v>-0.02</v>
      </c>
      <c r="H22" s="40">
        <v>-1.9E-2</v>
      </c>
      <c r="I22" s="40">
        <v>-1.6E-2</v>
      </c>
      <c r="J22" s="40">
        <v>-2.1999999999999999E-2</v>
      </c>
      <c r="K22" s="40">
        <v>-1.9E-2</v>
      </c>
      <c r="L22" s="40">
        <v>-1.9E-2</v>
      </c>
      <c r="M22" s="40">
        <v>-1.7999999999999999E-2</v>
      </c>
      <c r="N22" s="40">
        <v>-1.2E-2</v>
      </c>
      <c r="O22" s="40">
        <v>-2.1000000000000001E-2</v>
      </c>
      <c r="P22" s="40">
        <v>-1.6E-2</v>
      </c>
      <c r="Q22" s="40">
        <v>-1.7999999999999999E-2</v>
      </c>
      <c r="R22" s="40">
        <v>-0.02</v>
      </c>
      <c r="S22" s="40">
        <v>-1.7999999999999999E-2</v>
      </c>
      <c r="T22" s="40">
        <v>-0.02</v>
      </c>
      <c r="U22" s="40">
        <v>-2.3E-2</v>
      </c>
      <c r="V22" s="40">
        <v>-2.3E-2</v>
      </c>
      <c r="W22" s="40">
        <v>-2.1999999999999999E-2</v>
      </c>
      <c r="X22" s="40">
        <v>-2.5999999999999999E-2</v>
      </c>
      <c r="Y22" s="40">
        <v>-1.7999999999999999E-2</v>
      </c>
      <c r="Z22" s="40">
        <v>-1.9E-2</v>
      </c>
      <c r="AA22" s="40">
        <v>-2.1000000000000001E-2</v>
      </c>
      <c r="AB22" s="40">
        <v>-2.1999999999999999E-2</v>
      </c>
      <c r="AC22" s="40">
        <v>-2.4E-2</v>
      </c>
      <c r="AD22" s="40">
        <v>-2.1999999999999999E-2</v>
      </c>
      <c r="AE22" s="40">
        <v>-2.1999999999999999E-2</v>
      </c>
      <c r="AF22" s="40">
        <v>-2.7E-2</v>
      </c>
      <c r="AG22" s="40">
        <v>-2.1000000000000001E-2</v>
      </c>
      <c r="AH22" s="40">
        <v>-2.3E-2</v>
      </c>
      <c r="AI22" s="40">
        <v>-2.3E-2</v>
      </c>
      <c r="AJ22" s="40">
        <v>-2.5000000000000001E-2</v>
      </c>
      <c r="AK22" s="40">
        <v>-3.1E-2</v>
      </c>
      <c r="AL22" s="40">
        <v>-2.7E-2</v>
      </c>
      <c r="AM22" s="40">
        <v>-2.9000000000000001E-2</v>
      </c>
      <c r="AN22" s="40">
        <v>-2.7E-2</v>
      </c>
      <c r="AO22" s="40">
        <v>-3.3000000000000002E-2</v>
      </c>
      <c r="AP22" s="40">
        <v>-0.03</v>
      </c>
      <c r="AQ22" s="40">
        <v>-2.5000000000000001E-2</v>
      </c>
      <c r="AR22" s="40">
        <v>-2.1999999999999999E-2</v>
      </c>
      <c r="AS22" s="40">
        <v>-2.5000000000000001E-2</v>
      </c>
      <c r="AT22" s="40">
        <v>-2.7E-2</v>
      </c>
      <c r="AU22" s="40">
        <v>-3.4000000000000002E-2</v>
      </c>
      <c r="AV22" s="40">
        <v>-2.1000000000000001E-2</v>
      </c>
      <c r="AW22" s="40">
        <v>-1.2999999999999999E-2</v>
      </c>
      <c r="AX22" s="40">
        <v>-1.7999999999999999E-2</v>
      </c>
      <c r="AY22" s="40">
        <v>-2.4E-2</v>
      </c>
      <c r="AZ22" s="40">
        <v>-2.1000000000000001E-2</v>
      </c>
      <c r="BA22" s="40">
        <v>-0.02</v>
      </c>
      <c r="BB22" s="40">
        <v>-1.9E-2</v>
      </c>
      <c r="BC22" s="40">
        <v>-1.4E-2</v>
      </c>
      <c r="BD22" s="40">
        <v>-1.2E-2</v>
      </c>
      <c r="BE22" s="40">
        <v>-1.0999999999999999E-2</v>
      </c>
      <c r="BF22" s="40">
        <v>-1.4E-2</v>
      </c>
      <c r="BG22" s="40">
        <v>-1.4E-2</v>
      </c>
      <c r="BH22" s="43"/>
      <c r="BI22" s="15" t="s">
        <v>19</v>
      </c>
      <c r="BJ22" s="40">
        <v>-2.1999999999999999E-2</v>
      </c>
      <c r="BK22" s="40">
        <v>-2.8000000000000001E-2</v>
      </c>
      <c r="BL22" s="40">
        <v>-0.02</v>
      </c>
      <c r="BM22" s="40">
        <v>-2.4E-2</v>
      </c>
      <c r="BN22" s="40">
        <v>-2.4E-2</v>
      </c>
      <c r="BO22" s="40">
        <v>-2.5999999999999999E-2</v>
      </c>
      <c r="BP22" s="40">
        <v>-0.03</v>
      </c>
      <c r="BQ22" s="40">
        <v>-2.5999999999999999E-2</v>
      </c>
      <c r="BR22" s="40">
        <v>-2.5999999999999999E-2</v>
      </c>
      <c r="BS22" s="40">
        <v>-2.4E-2</v>
      </c>
      <c r="BT22" s="40">
        <v>-2.1999999999999999E-2</v>
      </c>
      <c r="BU22" s="40">
        <v>-2.8000000000000001E-2</v>
      </c>
      <c r="BV22" s="40">
        <v>-2.3E-2</v>
      </c>
      <c r="BW22" s="40">
        <v>-2.7E-2</v>
      </c>
      <c r="BX22" s="40">
        <v>-1.9E-2</v>
      </c>
      <c r="BY22" s="40">
        <v>-2.4E-2</v>
      </c>
      <c r="BZ22" s="40">
        <v>-2.3E-2</v>
      </c>
      <c r="CA22" s="40">
        <v>-2.1000000000000001E-2</v>
      </c>
      <c r="CB22" s="40">
        <v>-0.02</v>
      </c>
      <c r="CC22" s="40">
        <v>-2.1999999999999999E-2</v>
      </c>
      <c r="CD22" s="40">
        <v>-2.3E-2</v>
      </c>
      <c r="CE22" s="40">
        <v>-2.5999999999999999E-2</v>
      </c>
      <c r="CF22" s="40">
        <v>-2.7E-2</v>
      </c>
      <c r="CG22" s="40">
        <v>-2.4E-2</v>
      </c>
      <c r="CH22" s="40">
        <v>-2.1999999999999999E-2</v>
      </c>
      <c r="CI22" s="40">
        <v>-2.9000000000000001E-2</v>
      </c>
      <c r="CJ22" s="40">
        <v>-1.4E-2</v>
      </c>
      <c r="CK22" s="53">
        <v>-1.0999999999999999E-2</v>
      </c>
      <c r="CL22" s="48"/>
      <c r="CM22" s="15" t="s">
        <v>19</v>
      </c>
      <c r="CN22" s="36">
        <v>-2.5000000000000001E-2</v>
      </c>
      <c r="CO22" s="36">
        <v>-2.5000000000000001E-2</v>
      </c>
      <c r="CP22" s="36">
        <v>-3.4000000000000002E-2</v>
      </c>
      <c r="CQ22" s="36">
        <v>-1.9E-2</v>
      </c>
      <c r="CR22" s="36">
        <v>-2.5999999999999999E-2</v>
      </c>
      <c r="CS22" s="36">
        <v>-2.8000000000000001E-2</v>
      </c>
      <c r="CT22" s="36">
        <v>-2.4E-2</v>
      </c>
      <c r="CU22" s="36">
        <v>-2.7E-2</v>
      </c>
      <c r="CV22" s="36">
        <v>-2.7E-2</v>
      </c>
      <c r="CW22" s="36">
        <v>-2.5000000000000001E-2</v>
      </c>
      <c r="CX22" s="36">
        <v>-2.5999999999999999E-2</v>
      </c>
      <c r="CY22" s="36">
        <v>-2.1000000000000001E-2</v>
      </c>
      <c r="CZ22" s="36">
        <v>-2.7E-2</v>
      </c>
      <c r="DA22" s="36">
        <v>-0.02</v>
      </c>
      <c r="DB22" s="36">
        <v>-2.8000000000000001E-2</v>
      </c>
      <c r="DC22" s="36">
        <v>-2.1000000000000001E-2</v>
      </c>
      <c r="DD22" s="36">
        <v>-2.3E-2</v>
      </c>
      <c r="DE22" s="36">
        <v>-2.9000000000000001E-2</v>
      </c>
      <c r="DF22" s="36">
        <v>-2.4E-2</v>
      </c>
      <c r="DG22" s="36">
        <v>-2.7E-2</v>
      </c>
      <c r="DH22" s="36">
        <v>-2.5000000000000001E-2</v>
      </c>
      <c r="DI22" s="36">
        <v>-2.8000000000000001E-2</v>
      </c>
      <c r="DJ22" s="36">
        <v>-2.5999999999999999E-2</v>
      </c>
      <c r="DK22" s="36">
        <v>-0.03</v>
      </c>
      <c r="DL22" s="36">
        <v>-1.7999999999999999E-2</v>
      </c>
      <c r="DM22" s="36">
        <v>-1.9E-2</v>
      </c>
      <c r="DN22" s="36">
        <v>-1.9E-2</v>
      </c>
      <c r="DO22" s="36">
        <v>-2.1000000000000001E-2</v>
      </c>
      <c r="DP22" s="36">
        <v>-2.3E-2</v>
      </c>
      <c r="DQ22" s="36">
        <v>-1.4E-2</v>
      </c>
      <c r="DR22" s="36">
        <v>-1.9E-2</v>
      </c>
      <c r="DS22" s="36">
        <v>-1.2E-2</v>
      </c>
      <c r="DT22" s="36">
        <v>-0.02</v>
      </c>
    </row>
    <row r="23" spans="1:124" ht="16">
      <c r="A23" s="15" t="s">
        <v>7</v>
      </c>
      <c r="B23" s="38">
        <f>SUM(B20:B22)</f>
        <v>100.247</v>
      </c>
      <c r="C23" s="38">
        <f t="shared" ref="C23:BL23" si="2">SUM(C20:C22)</f>
        <v>99.85499999999999</v>
      </c>
      <c r="D23" s="38">
        <f t="shared" si="2"/>
        <v>100.17500000000001</v>
      </c>
      <c r="E23" s="38">
        <f t="shared" si="2"/>
        <v>100.49200000000002</v>
      </c>
      <c r="F23" s="38">
        <f t="shared" si="2"/>
        <v>100.07499999999999</v>
      </c>
      <c r="G23" s="38">
        <f t="shared" si="2"/>
        <v>99.935000000000002</v>
      </c>
      <c r="H23" s="38">
        <f t="shared" si="2"/>
        <v>100.11200000000002</v>
      </c>
      <c r="I23" s="38">
        <f t="shared" si="2"/>
        <v>100.42200000000001</v>
      </c>
      <c r="J23" s="38">
        <f t="shared" si="2"/>
        <v>100.66299999999998</v>
      </c>
      <c r="K23" s="38">
        <f t="shared" si="2"/>
        <v>100.09899999999999</v>
      </c>
      <c r="L23" s="38">
        <f t="shared" si="2"/>
        <v>100.274</v>
      </c>
      <c r="M23" s="38">
        <f t="shared" si="2"/>
        <v>99.409000000000006</v>
      </c>
      <c r="N23" s="38">
        <f t="shared" si="2"/>
        <v>100.50500000000002</v>
      </c>
      <c r="O23" s="38">
        <f t="shared" si="2"/>
        <v>98.84699999999998</v>
      </c>
      <c r="P23" s="38">
        <f t="shared" si="2"/>
        <v>100.33099999999997</v>
      </c>
      <c r="Q23" s="38">
        <f t="shared" si="2"/>
        <v>99.924999999999983</v>
      </c>
      <c r="R23" s="38">
        <f t="shared" si="2"/>
        <v>100.819</v>
      </c>
      <c r="S23" s="38">
        <f t="shared" si="2"/>
        <v>100.72</v>
      </c>
      <c r="T23" s="38">
        <f t="shared" si="2"/>
        <v>100.92400000000002</v>
      </c>
      <c r="U23" s="38">
        <f t="shared" si="2"/>
        <v>100.45799999999998</v>
      </c>
      <c r="V23" s="38">
        <f t="shared" si="2"/>
        <v>100.61700000000002</v>
      </c>
      <c r="W23" s="38">
        <f t="shared" si="2"/>
        <v>100.56399999999999</v>
      </c>
      <c r="X23" s="38">
        <f t="shared" si="2"/>
        <v>99.773000000000025</v>
      </c>
      <c r="Y23" s="38">
        <f t="shared" si="2"/>
        <v>101.18199999999999</v>
      </c>
      <c r="Z23" s="38">
        <f t="shared" si="2"/>
        <v>100.60300000000001</v>
      </c>
      <c r="AA23" s="38">
        <f t="shared" si="2"/>
        <v>100.06699999999999</v>
      </c>
      <c r="AB23" s="38">
        <f t="shared" si="2"/>
        <v>100.40600000000001</v>
      </c>
      <c r="AC23" s="38">
        <f t="shared" si="2"/>
        <v>100.17299999999999</v>
      </c>
      <c r="AD23" s="38">
        <f t="shared" si="2"/>
        <v>100.43699999999997</v>
      </c>
      <c r="AE23" s="38">
        <f t="shared" si="2"/>
        <v>100.43399999999998</v>
      </c>
      <c r="AF23" s="38">
        <f t="shared" si="2"/>
        <v>100.949</v>
      </c>
      <c r="AG23" s="38">
        <f t="shared" si="2"/>
        <v>100.188</v>
      </c>
      <c r="AH23" s="38">
        <f t="shared" si="2"/>
        <v>100.28200000000001</v>
      </c>
      <c r="AI23" s="38">
        <f t="shared" si="2"/>
        <v>100.77799999999999</v>
      </c>
      <c r="AJ23" s="38">
        <f t="shared" si="2"/>
        <v>100.83499999999998</v>
      </c>
      <c r="AK23" s="38">
        <f t="shared" si="2"/>
        <v>100.46899999999999</v>
      </c>
      <c r="AL23" s="38">
        <f t="shared" si="2"/>
        <v>100.22599999999997</v>
      </c>
      <c r="AM23" s="38">
        <f t="shared" si="2"/>
        <v>100.592</v>
      </c>
      <c r="AN23" s="38">
        <f t="shared" si="2"/>
        <v>100.32599999999999</v>
      </c>
      <c r="AO23" s="38">
        <f t="shared" si="2"/>
        <v>100.03099999999999</v>
      </c>
      <c r="AP23" s="38">
        <f t="shared" si="2"/>
        <v>99.73599999999999</v>
      </c>
      <c r="AQ23" s="38">
        <f t="shared" si="2"/>
        <v>100.21799999999999</v>
      </c>
      <c r="AR23" s="38">
        <f t="shared" si="2"/>
        <v>99.930999999999997</v>
      </c>
      <c r="AS23" s="38">
        <f t="shared" si="2"/>
        <v>100.86</v>
      </c>
      <c r="AT23" s="38">
        <f t="shared" si="2"/>
        <v>100.85799999999999</v>
      </c>
      <c r="AU23" s="38">
        <f t="shared" si="2"/>
        <v>100.22100000000002</v>
      </c>
      <c r="AV23" s="38">
        <f t="shared" si="2"/>
        <v>101.322</v>
      </c>
      <c r="AW23" s="38">
        <f t="shared" si="2"/>
        <v>100.905</v>
      </c>
      <c r="AX23" s="38">
        <f t="shared" si="2"/>
        <v>100.925</v>
      </c>
      <c r="AY23" s="38">
        <f t="shared" si="2"/>
        <v>99.392999999999986</v>
      </c>
      <c r="AZ23" s="38">
        <f t="shared" si="2"/>
        <v>100.931</v>
      </c>
      <c r="BA23" s="38">
        <f t="shared" si="2"/>
        <v>100.97600000000001</v>
      </c>
      <c r="BB23" s="38">
        <f t="shared" si="2"/>
        <v>100.19500000000001</v>
      </c>
      <c r="BC23" s="38">
        <f t="shared" si="2"/>
        <v>100.39</v>
      </c>
      <c r="BD23" s="38">
        <f t="shared" si="2"/>
        <v>100.64400000000002</v>
      </c>
      <c r="BE23" s="38">
        <f t="shared" si="2"/>
        <v>99.762</v>
      </c>
      <c r="BF23" s="38">
        <f t="shared" si="2"/>
        <v>100.34099999999999</v>
      </c>
      <c r="BG23" s="38">
        <f t="shared" si="2"/>
        <v>100.491</v>
      </c>
      <c r="BH23" s="28"/>
      <c r="BI23" s="15" t="s">
        <v>7</v>
      </c>
      <c r="BJ23" s="38">
        <f t="shared" si="2"/>
        <v>101.10900000000001</v>
      </c>
      <c r="BK23" s="38">
        <f t="shared" si="2"/>
        <v>100.27700000000002</v>
      </c>
      <c r="BL23" s="38">
        <f t="shared" si="2"/>
        <v>100.97500000000001</v>
      </c>
      <c r="BM23" s="38">
        <f t="shared" ref="BM23:DT23" si="3">SUM(BM20:BM22)</f>
        <v>100.714</v>
      </c>
      <c r="BN23" s="38">
        <f t="shared" si="3"/>
        <v>99.889999999999986</v>
      </c>
      <c r="BO23" s="38">
        <f t="shared" si="3"/>
        <v>100.65300000000001</v>
      </c>
      <c r="BP23" s="38">
        <f t="shared" si="3"/>
        <v>100.286</v>
      </c>
      <c r="BQ23" s="38">
        <f t="shared" si="3"/>
        <v>99.998999999999995</v>
      </c>
      <c r="BR23" s="38">
        <f t="shared" si="3"/>
        <v>100.30000000000001</v>
      </c>
      <c r="BS23" s="38">
        <f t="shared" si="3"/>
        <v>100.36999999999999</v>
      </c>
      <c r="BT23" s="38">
        <f t="shared" si="3"/>
        <v>100.09399999999999</v>
      </c>
      <c r="BU23" s="38">
        <f t="shared" si="3"/>
        <v>100.31599999999999</v>
      </c>
      <c r="BV23" s="38">
        <f t="shared" si="3"/>
        <v>100.32700000000001</v>
      </c>
      <c r="BW23" s="38">
        <f t="shared" si="3"/>
        <v>100.142</v>
      </c>
      <c r="BX23" s="38">
        <f t="shared" si="3"/>
        <v>100.46199999999997</v>
      </c>
      <c r="BY23" s="38">
        <f t="shared" si="3"/>
        <v>99.876999999999981</v>
      </c>
      <c r="BZ23" s="38">
        <f t="shared" si="3"/>
        <v>100.27000000000001</v>
      </c>
      <c r="CA23" s="38">
        <f t="shared" si="3"/>
        <v>99.97999999999999</v>
      </c>
      <c r="CB23" s="38">
        <f t="shared" si="3"/>
        <v>100.43199999999999</v>
      </c>
      <c r="CC23" s="38">
        <f t="shared" si="3"/>
        <v>100.33899999999997</v>
      </c>
      <c r="CD23" s="38">
        <f t="shared" si="3"/>
        <v>100.497</v>
      </c>
      <c r="CE23" s="38">
        <f t="shared" si="3"/>
        <v>100.499</v>
      </c>
      <c r="CF23" s="38">
        <f t="shared" si="3"/>
        <v>100.30500000000001</v>
      </c>
      <c r="CG23" s="38">
        <f t="shared" si="3"/>
        <v>100.01700000000001</v>
      </c>
      <c r="CH23" s="38">
        <f t="shared" si="3"/>
        <v>100.16499999999998</v>
      </c>
      <c r="CI23" s="38">
        <f t="shared" si="3"/>
        <v>99.973000000000027</v>
      </c>
      <c r="CJ23" s="38">
        <f t="shared" si="3"/>
        <v>100.56099999999999</v>
      </c>
      <c r="CK23" s="54">
        <f t="shared" si="3"/>
        <v>100.46300000000001</v>
      </c>
      <c r="CL23" s="49"/>
      <c r="CM23" s="15" t="s">
        <v>7</v>
      </c>
      <c r="CN23" s="44">
        <f t="shared" si="3"/>
        <v>100.43100000000001</v>
      </c>
      <c r="CO23" s="44">
        <f t="shared" si="3"/>
        <v>99.697999999999979</v>
      </c>
      <c r="CP23" s="44">
        <f t="shared" si="3"/>
        <v>99.654999999999987</v>
      </c>
      <c r="CQ23" s="44">
        <f t="shared" si="3"/>
        <v>99.815999999999974</v>
      </c>
      <c r="CR23" s="44">
        <f t="shared" si="3"/>
        <v>99.459000000000032</v>
      </c>
      <c r="CS23" s="44">
        <f t="shared" si="3"/>
        <v>98.544999999999987</v>
      </c>
      <c r="CT23" s="44">
        <f t="shared" si="3"/>
        <v>99.176999999999992</v>
      </c>
      <c r="CU23" s="44">
        <f t="shared" si="3"/>
        <v>99.499999999999986</v>
      </c>
      <c r="CV23" s="44">
        <f t="shared" si="3"/>
        <v>99.422999999999988</v>
      </c>
      <c r="CW23" s="44">
        <f t="shared" si="3"/>
        <v>99.703999999999979</v>
      </c>
      <c r="CX23" s="44">
        <f t="shared" si="3"/>
        <v>99.208999999999989</v>
      </c>
      <c r="CY23" s="44">
        <f t="shared" si="3"/>
        <v>99.409000000000006</v>
      </c>
      <c r="CZ23" s="44">
        <f t="shared" si="3"/>
        <v>99.393999999999991</v>
      </c>
      <c r="DA23" s="44">
        <f t="shared" si="3"/>
        <v>100.35099999999998</v>
      </c>
      <c r="DB23" s="44">
        <f t="shared" si="3"/>
        <v>99.790999999999983</v>
      </c>
      <c r="DC23" s="44">
        <f t="shared" si="3"/>
        <v>100.19000000000001</v>
      </c>
      <c r="DD23" s="44">
        <f t="shared" si="3"/>
        <v>99.533000000000001</v>
      </c>
      <c r="DE23" s="44">
        <f t="shared" si="3"/>
        <v>99.91</v>
      </c>
      <c r="DF23" s="44">
        <f t="shared" si="3"/>
        <v>99.47499999999998</v>
      </c>
      <c r="DG23" s="44">
        <f t="shared" si="3"/>
        <v>99.381</v>
      </c>
      <c r="DH23" s="44">
        <f t="shared" si="3"/>
        <v>99.737999999999985</v>
      </c>
      <c r="DI23" s="44">
        <f t="shared" si="3"/>
        <v>99.361999999999995</v>
      </c>
      <c r="DJ23" s="44">
        <f t="shared" si="3"/>
        <v>99.668999999999997</v>
      </c>
      <c r="DK23" s="44">
        <f t="shared" si="3"/>
        <v>100.72</v>
      </c>
      <c r="DL23" s="44">
        <f t="shared" si="3"/>
        <v>99.994</v>
      </c>
      <c r="DM23" s="44">
        <f t="shared" si="3"/>
        <v>99.713000000000008</v>
      </c>
      <c r="DN23" s="44">
        <f t="shared" si="3"/>
        <v>99.683000000000007</v>
      </c>
      <c r="DO23" s="44">
        <f t="shared" si="3"/>
        <v>100.004</v>
      </c>
      <c r="DP23" s="44">
        <f t="shared" si="3"/>
        <v>99.792000000000016</v>
      </c>
      <c r="DQ23" s="44">
        <f t="shared" si="3"/>
        <v>99.301000000000002</v>
      </c>
      <c r="DR23" s="44">
        <f t="shared" si="3"/>
        <v>99.578999999999979</v>
      </c>
      <c r="DS23" s="44">
        <f t="shared" si="3"/>
        <v>99.65100000000001</v>
      </c>
      <c r="DT23" s="44">
        <f t="shared" si="3"/>
        <v>99.708999999999989</v>
      </c>
    </row>
    <row r="25" spans="1:124">
      <c r="A25" s="35" t="s">
        <v>49</v>
      </c>
      <c r="B25" s="79" t="s">
        <v>83</v>
      </c>
      <c r="C25" s="79" t="s">
        <v>88</v>
      </c>
      <c r="BI25" s="30" t="s">
        <v>51</v>
      </c>
      <c r="BJ25" s="79" t="s">
        <v>83</v>
      </c>
      <c r="BK25" s="79" t="s">
        <v>84</v>
      </c>
      <c r="CM25" s="51" t="s">
        <v>53</v>
      </c>
      <c r="CN25" s="79" t="s">
        <v>83</v>
      </c>
      <c r="CO25" s="79" t="s">
        <v>86</v>
      </c>
    </row>
    <row r="26" spans="1:124" ht="18">
      <c r="A26" s="15" t="s">
        <v>20</v>
      </c>
      <c r="B26" s="116">
        <f>AD6</f>
        <v>46.417999999999999</v>
      </c>
      <c r="C26" s="116">
        <f>BG6</f>
        <v>44.319000000000003</v>
      </c>
      <c r="BI26" s="15" t="s">
        <v>20</v>
      </c>
      <c r="BJ26" s="116">
        <f>BV6</f>
        <v>46.427</v>
      </c>
      <c r="BK26" s="116">
        <f>CK6</f>
        <v>43.792000000000002</v>
      </c>
      <c r="CM26" s="15" t="s">
        <v>20</v>
      </c>
      <c r="CN26" s="116">
        <f>DB6</f>
        <v>46.29</v>
      </c>
      <c r="CO26" s="116">
        <f>DT6</f>
        <v>44.348999999999997</v>
      </c>
    </row>
    <row r="27" spans="1:124" ht="18">
      <c r="A27" s="15" t="s">
        <v>21</v>
      </c>
      <c r="B27" s="116">
        <f t="shared" ref="B27:B43" si="4">AD7</f>
        <v>12.656000000000001</v>
      </c>
      <c r="C27" s="116">
        <f t="shared" ref="C27:C43" si="5">BG7</f>
        <v>15.917</v>
      </c>
      <c r="BI27" s="15" t="s">
        <v>21</v>
      </c>
      <c r="BJ27" s="116">
        <f t="shared" ref="BJ27:BJ43" si="6">BV7</f>
        <v>12.823</v>
      </c>
      <c r="BK27" s="116">
        <f>CK7</f>
        <v>15.617000000000001</v>
      </c>
      <c r="CM27" s="15" t="s">
        <v>21</v>
      </c>
      <c r="CN27" s="116">
        <f t="shared" ref="CN27:CN43" si="7">DB7</f>
        <v>13.127000000000001</v>
      </c>
      <c r="CO27" s="116">
        <f t="shared" ref="CO27:CO43" si="8">DT7</f>
        <v>15.821999999999999</v>
      </c>
    </row>
    <row r="28" spans="1:124" ht="18">
      <c r="A28" s="15" t="s">
        <v>22</v>
      </c>
      <c r="B28" s="116" t="str">
        <f t="shared" si="4"/>
        <v>BDL</v>
      </c>
      <c r="C28" s="116" t="str">
        <f t="shared" si="5"/>
        <v>BDL</v>
      </c>
      <c r="BI28" s="15" t="s">
        <v>22</v>
      </c>
      <c r="BJ28" s="116" t="str">
        <f t="shared" si="6"/>
        <v>BDL</v>
      </c>
      <c r="BK28" s="116" t="str">
        <f>CK8</f>
        <v>BDL</v>
      </c>
      <c r="CM28" s="15" t="s">
        <v>22</v>
      </c>
      <c r="CN28" s="116">
        <f t="shared" si="7"/>
        <v>7.0999999999999994E-2</v>
      </c>
      <c r="CO28" s="116" t="str">
        <f t="shared" si="8"/>
        <v>BDL</v>
      </c>
    </row>
    <row r="29" spans="1:124" ht="18">
      <c r="A29" s="15" t="s">
        <v>23</v>
      </c>
      <c r="B29" s="116">
        <f t="shared" si="4"/>
        <v>2.1040000000000001</v>
      </c>
      <c r="C29" s="116">
        <f t="shared" si="5"/>
        <v>2.169</v>
      </c>
      <c r="BI29" s="15" t="s">
        <v>23</v>
      </c>
      <c r="BJ29" s="116">
        <f t="shared" si="6"/>
        <v>1.96</v>
      </c>
      <c r="BK29" s="116">
        <f t="shared" ref="BK29:BK43" si="9">CK9</f>
        <v>2.93</v>
      </c>
      <c r="CM29" s="15" t="s">
        <v>23</v>
      </c>
      <c r="CN29" s="116">
        <f t="shared" si="7"/>
        <v>2.0569999999999999</v>
      </c>
      <c r="CO29" s="116">
        <f t="shared" si="8"/>
        <v>1.534</v>
      </c>
    </row>
    <row r="30" spans="1:124" ht="16">
      <c r="A30" s="15" t="s">
        <v>0</v>
      </c>
      <c r="B30" s="116">
        <f t="shared" si="4"/>
        <v>2.2789999999999999</v>
      </c>
      <c r="C30" s="116">
        <f t="shared" si="5"/>
        <v>2.2149999999999999</v>
      </c>
      <c r="BI30" s="15" t="s">
        <v>0</v>
      </c>
      <c r="BJ30" s="116">
        <f t="shared" si="6"/>
        <v>2.246</v>
      </c>
      <c r="BK30" s="116">
        <f t="shared" si="9"/>
        <v>2.5009999999999999</v>
      </c>
      <c r="CM30" s="15" t="s">
        <v>0</v>
      </c>
      <c r="CN30" s="116">
        <f t="shared" si="7"/>
        <v>2.3879999999999999</v>
      </c>
      <c r="CO30" s="116">
        <f t="shared" si="8"/>
        <v>2.1179999999999999</v>
      </c>
    </row>
    <row r="31" spans="1:124" ht="16">
      <c r="A31" s="15" t="s">
        <v>1</v>
      </c>
      <c r="B31" s="116" t="str">
        <f t="shared" si="4"/>
        <v>BDL</v>
      </c>
      <c r="C31" s="116" t="str">
        <f t="shared" si="5"/>
        <v>BDL</v>
      </c>
      <c r="BI31" s="15" t="s">
        <v>1</v>
      </c>
      <c r="BJ31" s="116" t="str">
        <f t="shared" si="6"/>
        <v>BDL</v>
      </c>
      <c r="BK31" s="116" t="str">
        <f t="shared" si="9"/>
        <v>BDL</v>
      </c>
      <c r="CM31" s="15" t="s">
        <v>1</v>
      </c>
      <c r="CN31" s="116" t="str">
        <f t="shared" si="7"/>
        <v>BDL</v>
      </c>
      <c r="CO31" s="116" t="str">
        <f t="shared" si="8"/>
        <v>BDL</v>
      </c>
    </row>
    <row r="32" spans="1:124" ht="16">
      <c r="A32" s="15" t="s">
        <v>2</v>
      </c>
      <c r="B32" s="116">
        <f t="shared" si="4"/>
        <v>20.158999999999999</v>
      </c>
      <c r="C32" s="116">
        <f t="shared" si="5"/>
        <v>18.402000000000001</v>
      </c>
      <c r="BI32" s="15" t="s">
        <v>2</v>
      </c>
      <c r="BJ32" s="116">
        <f t="shared" si="6"/>
        <v>19.981000000000002</v>
      </c>
      <c r="BK32" s="116">
        <f t="shared" si="9"/>
        <v>18.702999999999999</v>
      </c>
      <c r="CM32" s="15" t="s">
        <v>2</v>
      </c>
      <c r="CN32" s="116">
        <f t="shared" si="7"/>
        <v>19.315000000000001</v>
      </c>
      <c r="CO32" s="116">
        <f t="shared" si="8"/>
        <v>18.457999999999998</v>
      </c>
    </row>
    <row r="33" spans="1:95" ht="16">
      <c r="A33" s="15" t="s">
        <v>3</v>
      </c>
      <c r="B33" s="116">
        <f t="shared" si="4"/>
        <v>11.266999999999999</v>
      </c>
      <c r="C33" s="116">
        <f t="shared" si="5"/>
        <v>11.63</v>
      </c>
      <c r="BI33" s="15" t="s">
        <v>3</v>
      </c>
      <c r="BJ33" s="116">
        <f t="shared" si="6"/>
        <v>11.256</v>
      </c>
      <c r="BK33" s="116">
        <f t="shared" si="9"/>
        <v>11.14</v>
      </c>
      <c r="CM33" s="15" t="s">
        <v>3</v>
      </c>
      <c r="CN33" s="116">
        <f t="shared" si="7"/>
        <v>11.173999999999999</v>
      </c>
      <c r="CO33" s="116">
        <f t="shared" si="8"/>
        <v>12.134</v>
      </c>
    </row>
    <row r="34" spans="1:95" ht="16">
      <c r="A34" s="15" t="s">
        <v>4</v>
      </c>
      <c r="B34" s="116" t="str">
        <f t="shared" si="4"/>
        <v>BDL</v>
      </c>
      <c r="C34" s="116" t="str">
        <f t="shared" si="5"/>
        <v>BDL</v>
      </c>
      <c r="BI34" s="15" t="s">
        <v>4</v>
      </c>
      <c r="BJ34" s="116" t="str">
        <f t="shared" si="6"/>
        <v>BDL</v>
      </c>
      <c r="BK34" s="116" t="str">
        <f t="shared" si="9"/>
        <v>BDL</v>
      </c>
      <c r="CM34" s="15" t="s">
        <v>4</v>
      </c>
      <c r="CN34" s="116">
        <f t="shared" si="7"/>
        <v>0.154</v>
      </c>
      <c r="CO34" s="116" t="str">
        <f t="shared" si="8"/>
        <v>BDL</v>
      </c>
    </row>
    <row r="35" spans="1:95" ht="18">
      <c r="A35" s="15" t="s">
        <v>24</v>
      </c>
      <c r="B35" s="116">
        <f t="shared" si="4"/>
        <v>3.27</v>
      </c>
      <c r="C35" s="116">
        <f t="shared" si="5"/>
        <v>3.6480000000000001</v>
      </c>
      <c r="BI35" s="15" t="s">
        <v>24</v>
      </c>
      <c r="BJ35" s="116">
        <f t="shared" si="6"/>
        <v>3.3319999999999999</v>
      </c>
      <c r="BK35" s="116">
        <f t="shared" si="9"/>
        <v>3.6749999999999998</v>
      </c>
      <c r="CM35" s="15" t="s">
        <v>24</v>
      </c>
      <c r="CN35" s="116">
        <f t="shared" si="7"/>
        <v>3.0059999999999998</v>
      </c>
      <c r="CO35" s="116">
        <f t="shared" si="8"/>
        <v>3.077</v>
      </c>
    </row>
    <row r="36" spans="1:95" ht="18">
      <c r="A36" s="15" t="s">
        <v>78</v>
      </c>
      <c r="B36" s="116">
        <f t="shared" si="4"/>
        <v>0.10100000000000001</v>
      </c>
      <c r="C36" s="116" t="str">
        <f t="shared" si="5"/>
        <v>BDL</v>
      </c>
      <c r="BI36" s="15" t="s">
        <v>78</v>
      </c>
      <c r="BJ36" s="116">
        <f t="shared" si="6"/>
        <v>0.107</v>
      </c>
      <c r="BK36" s="116" t="str">
        <f t="shared" si="9"/>
        <v>BDL</v>
      </c>
      <c r="CM36" s="15" t="s">
        <v>78</v>
      </c>
      <c r="CN36" s="116">
        <f t="shared" si="7"/>
        <v>4.1000000000000002E-2</v>
      </c>
      <c r="CO36" s="116">
        <f t="shared" si="8"/>
        <v>3.2000000000000001E-2</v>
      </c>
    </row>
    <row r="37" spans="1:95" ht="16">
      <c r="A37" s="15" t="s">
        <v>6</v>
      </c>
      <c r="B37" s="116" t="str">
        <f t="shared" si="4"/>
        <v>BDL</v>
      </c>
      <c r="C37" s="116">
        <f t="shared" si="5"/>
        <v>8.4000000000000005E-2</v>
      </c>
      <c r="BI37" s="15" t="s">
        <v>6</v>
      </c>
      <c r="BJ37" s="116" t="str">
        <f t="shared" si="6"/>
        <v>BDL</v>
      </c>
      <c r="BK37" s="116" t="str">
        <f t="shared" si="9"/>
        <v>BDL</v>
      </c>
      <c r="CM37" s="15" t="s">
        <v>6</v>
      </c>
      <c r="CN37" s="116" t="str">
        <f t="shared" si="7"/>
        <v>BDL</v>
      </c>
      <c r="CO37" s="116" t="str">
        <f t="shared" si="8"/>
        <v>BDL</v>
      </c>
    </row>
    <row r="38" spans="1:95" ht="16">
      <c r="A38" s="15" t="s">
        <v>5</v>
      </c>
      <c r="B38" s="116">
        <f t="shared" si="4"/>
        <v>9.6000000000000002E-2</v>
      </c>
      <c r="C38" s="116">
        <f t="shared" si="5"/>
        <v>6.4000000000000001E-2</v>
      </c>
      <c r="BI38" s="15" t="s">
        <v>5</v>
      </c>
      <c r="BJ38" s="116">
        <f t="shared" si="6"/>
        <v>0.10199999999999999</v>
      </c>
      <c r="BK38" s="116">
        <f t="shared" si="9"/>
        <v>4.8000000000000001E-2</v>
      </c>
      <c r="CM38" s="15" t="s">
        <v>5</v>
      </c>
      <c r="CN38" s="116">
        <f t="shared" si="7"/>
        <v>0.122</v>
      </c>
      <c r="CO38" s="116">
        <f t="shared" si="8"/>
        <v>9.0999999999999998E-2</v>
      </c>
    </row>
    <row r="39" spans="1:95" ht="18">
      <c r="A39" s="15" t="s">
        <v>25</v>
      </c>
      <c r="B39" s="116">
        <f t="shared" si="4"/>
        <v>2.1179999999999999</v>
      </c>
      <c r="C39" s="116">
        <f t="shared" si="5"/>
        <v>2.0920000000000001</v>
      </c>
      <c r="BI39" s="15" t="s">
        <v>25</v>
      </c>
      <c r="BJ39" s="116">
        <f t="shared" si="6"/>
        <v>2.12</v>
      </c>
      <c r="BK39" s="116">
        <f t="shared" si="9"/>
        <v>2.097</v>
      </c>
      <c r="CM39" s="15" t="s">
        <v>25</v>
      </c>
      <c r="CN39" s="116">
        <f t="shared" si="7"/>
        <v>2.0910000000000002</v>
      </c>
      <c r="CO39" s="116">
        <f t="shared" si="8"/>
        <v>2.1139999999999999</v>
      </c>
    </row>
    <row r="40" spans="1:95" ht="16">
      <c r="A40" s="14" t="s">
        <v>7</v>
      </c>
      <c r="B40" s="116">
        <f t="shared" si="4"/>
        <v>100.46799999999998</v>
      </c>
      <c r="C40" s="116">
        <f t="shared" si="5"/>
        <v>100.53999999999999</v>
      </c>
      <c r="BI40" s="14" t="s">
        <v>7</v>
      </c>
      <c r="BJ40" s="116">
        <f t="shared" si="6"/>
        <v>100.35400000000001</v>
      </c>
      <c r="BK40" s="116">
        <f t="shared" si="9"/>
        <v>100.503</v>
      </c>
      <c r="CM40" s="14" t="s">
        <v>7</v>
      </c>
      <c r="CN40" s="116">
        <f t="shared" si="7"/>
        <v>99.835999999999984</v>
      </c>
      <c r="CO40" s="116">
        <f t="shared" si="8"/>
        <v>99.728999999999985</v>
      </c>
    </row>
    <row r="41" spans="1:95" ht="16">
      <c r="A41" s="15" t="s">
        <v>18</v>
      </c>
      <c r="B41" s="116">
        <f t="shared" si="4"/>
        <v>-8.9999999999999993E-3</v>
      </c>
      <c r="C41" s="116">
        <f t="shared" si="5"/>
        <v>-3.5000000000000003E-2</v>
      </c>
      <c r="BI41" s="15" t="s">
        <v>18</v>
      </c>
      <c r="BJ41" s="116">
        <f t="shared" si="6"/>
        <v>-4.0000000000000001E-3</v>
      </c>
      <c r="BK41" s="116">
        <f t="shared" si="9"/>
        <v>-2.9000000000000001E-2</v>
      </c>
      <c r="CM41" s="15" t="s">
        <v>18</v>
      </c>
      <c r="CN41" s="116">
        <f t="shared" si="7"/>
        <v>-1.7000000000000001E-2</v>
      </c>
      <c r="CO41" s="116">
        <f t="shared" si="8"/>
        <v>0</v>
      </c>
    </row>
    <row r="42" spans="1:95" ht="16">
      <c r="A42" s="15" t="s">
        <v>19</v>
      </c>
      <c r="B42" s="116">
        <f t="shared" si="4"/>
        <v>-2.1999999999999999E-2</v>
      </c>
      <c r="C42" s="116">
        <f t="shared" si="5"/>
        <v>-1.4E-2</v>
      </c>
      <c r="BI42" s="15" t="s">
        <v>19</v>
      </c>
      <c r="BJ42" s="116">
        <f t="shared" si="6"/>
        <v>-2.3E-2</v>
      </c>
      <c r="BK42" s="116">
        <f t="shared" si="9"/>
        <v>-1.0999999999999999E-2</v>
      </c>
      <c r="CM42" s="15" t="s">
        <v>19</v>
      </c>
      <c r="CN42" s="116">
        <f t="shared" si="7"/>
        <v>-2.8000000000000001E-2</v>
      </c>
      <c r="CO42" s="116">
        <f t="shared" si="8"/>
        <v>-0.02</v>
      </c>
    </row>
    <row r="43" spans="1:95" ht="16">
      <c r="A43" s="15" t="s">
        <v>7</v>
      </c>
      <c r="B43" s="116">
        <f t="shared" si="4"/>
        <v>100.43699999999997</v>
      </c>
      <c r="C43" s="116">
        <f t="shared" si="5"/>
        <v>100.491</v>
      </c>
      <c r="BI43" s="15" t="s">
        <v>7</v>
      </c>
      <c r="BJ43" s="116">
        <f t="shared" si="6"/>
        <v>100.32700000000001</v>
      </c>
      <c r="BK43" s="116">
        <f t="shared" si="9"/>
        <v>100.46300000000001</v>
      </c>
      <c r="CM43" s="15" t="s">
        <v>7</v>
      </c>
      <c r="CN43" s="40">
        <f t="shared" si="7"/>
        <v>99.790999999999983</v>
      </c>
      <c r="CO43" s="40">
        <f t="shared" si="8"/>
        <v>99.708999999999989</v>
      </c>
    </row>
    <row r="45" spans="1:95">
      <c r="A45" s="42" t="s">
        <v>43</v>
      </c>
      <c r="B45" s="126" t="s">
        <v>83</v>
      </c>
      <c r="C45" s="127"/>
      <c r="D45" s="126" t="s">
        <v>85</v>
      </c>
      <c r="E45" s="127"/>
      <c r="BI45" s="30" t="s">
        <v>51</v>
      </c>
      <c r="BJ45" s="129" t="s">
        <v>83</v>
      </c>
      <c r="BK45" s="130"/>
      <c r="BL45" s="129" t="s">
        <v>85</v>
      </c>
      <c r="BM45" s="130"/>
      <c r="CM45" s="51" t="s">
        <v>53</v>
      </c>
      <c r="CN45" s="126" t="s">
        <v>83</v>
      </c>
      <c r="CO45" s="127"/>
      <c r="CP45" s="126" t="s">
        <v>85</v>
      </c>
      <c r="CQ45" s="127"/>
    </row>
    <row r="46" spans="1:95">
      <c r="A46" s="29"/>
      <c r="B46" s="29" t="s">
        <v>55</v>
      </c>
      <c r="C46" s="29" t="s">
        <v>56</v>
      </c>
      <c r="D46" s="29" t="s">
        <v>55</v>
      </c>
      <c r="E46" s="29" t="s">
        <v>56</v>
      </c>
      <c r="BI46" s="70"/>
      <c r="BJ46" s="70" t="s">
        <v>55</v>
      </c>
      <c r="BK46" s="70" t="s">
        <v>56</v>
      </c>
      <c r="BL46" s="70" t="s">
        <v>55</v>
      </c>
      <c r="BM46" s="70" t="s">
        <v>56</v>
      </c>
      <c r="CM46" s="29"/>
      <c r="CN46" s="29" t="s">
        <v>55</v>
      </c>
      <c r="CO46" s="29" t="s">
        <v>56</v>
      </c>
      <c r="CP46" s="29" t="s">
        <v>55</v>
      </c>
      <c r="CQ46" s="29" t="s">
        <v>56</v>
      </c>
    </row>
    <row r="47" spans="1:95" ht="15">
      <c r="A47" s="59" t="s">
        <v>60</v>
      </c>
      <c r="B47" s="64">
        <v>6.4714</v>
      </c>
      <c r="C47" s="64">
        <v>6.4714</v>
      </c>
      <c r="D47" s="64">
        <v>6.1913</v>
      </c>
      <c r="E47" s="64">
        <v>6.2198000000000002</v>
      </c>
      <c r="BI47" s="59" t="s">
        <v>60</v>
      </c>
      <c r="BJ47" s="71">
        <v>6.4768999999999997</v>
      </c>
      <c r="BK47" s="71">
        <v>6.4768999999999997</v>
      </c>
      <c r="BL47" s="71">
        <v>6.1360999999999999</v>
      </c>
      <c r="BM47" s="71">
        <v>6.1531000000000002</v>
      </c>
      <c r="CM47" s="59" t="s">
        <v>60</v>
      </c>
      <c r="CN47" s="64">
        <v>6.4861000000000004</v>
      </c>
      <c r="CO47" s="64">
        <v>6.4896000000000003</v>
      </c>
      <c r="CP47" s="64">
        <v>6.2282999999999999</v>
      </c>
      <c r="CQ47" s="64">
        <v>6.2680999999999996</v>
      </c>
    </row>
    <row r="48" spans="1:95" ht="15">
      <c r="A48" s="59" t="s">
        <v>61</v>
      </c>
      <c r="B48" s="64">
        <v>1.5286</v>
      </c>
      <c r="C48" s="64">
        <v>1.5286</v>
      </c>
      <c r="D48" s="64">
        <v>1.8087</v>
      </c>
      <c r="E48" s="64">
        <v>1.7802</v>
      </c>
      <c r="BI48" s="59" t="s">
        <v>61</v>
      </c>
      <c r="BJ48" s="71">
        <v>1.5230999999999999</v>
      </c>
      <c r="BK48" s="71">
        <v>1.5230999999999999</v>
      </c>
      <c r="BL48" s="71">
        <v>1.8638999999999999</v>
      </c>
      <c r="BM48" s="71">
        <v>1.8469</v>
      </c>
      <c r="CM48" s="59" t="s">
        <v>61</v>
      </c>
      <c r="CN48" s="64">
        <v>1.5139</v>
      </c>
      <c r="CO48" s="64">
        <v>1.5104</v>
      </c>
      <c r="CP48" s="64">
        <v>1.7717000000000001</v>
      </c>
      <c r="CQ48" s="64">
        <v>1.7319</v>
      </c>
    </row>
    <row r="49" spans="1:95" ht="15">
      <c r="A49" s="62" t="s">
        <v>79</v>
      </c>
      <c r="B49" s="64">
        <f>SUM(B47:B48)</f>
        <v>8</v>
      </c>
      <c r="C49" s="64">
        <f t="shared" ref="C49:E49" si="10">SUM(C47:C48)</f>
        <v>8</v>
      </c>
      <c r="D49" s="64">
        <f t="shared" si="10"/>
        <v>8</v>
      </c>
      <c r="E49" s="64">
        <f t="shared" si="10"/>
        <v>8</v>
      </c>
      <c r="BI49" s="62" t="s">
        <v>79</v>
      </c>
      <c r="BJ49" s="71">
        <f>SUM(BJ47:BJ48)</f>
        <v>8</v>
      </c>
      <c r="BK49" s="71">
        <f t="shared" ref="BK49:BM49" si="11">SUM(BK47:BK48)</f>
        <v>8</v>
      </c>
      <c r="BL49" s="71">
        <f t="shared" si="11"/>
        <v>8</v>
      </c>
      <c r="BM49" s="71">
        <f t="shared" si="11"/>
        <v>8</v>
      </c>
      <c r="CM49" s="62" t="s">
        <v>79</v>
      </c>
      <c r="CN49" s="64">
        <f>SUM(CN47:CN48)</f>
        <v>8</v>
      </c>
      <c r="CO49" s="64">
        <f t="shared" ref="CO49:CQ49" si="12">SUM(CO47:CO48)</f>
        <v>8</v>
      </c>
      <c r="CP49" s="64">
        <f t="shared" si="12"/>
        <v>8</v>
      </c>
      <c r="CQ49" s="64">
        <f t="shared" si="12"/>
        <v>8</v>
      </c>
    </row>
    <row r="50" spans="1:95">
      <c r="A50" s="59" t="s">
        <v>62</v>
      </c>
      <c r="B50" s="114" t="s">
        <v>146</v>
      </c>
      <c r="C50" s="114" t="s">
        <v>146</v>
      </c>
      <c r="D50" s="114" t="s">
        <v>146</v>
      </c>
      <c r="E50" s="114" t="s">
        <v>146</v>
      </c>
      <c r="BI50" s="59" t="s">
        <v>62</v>
      </c>
      <c r="BJ50" s="114" t="s">
        <v>146</v>
      </c>
      <c r="BK50" s="114" t="s">
        <v>146</v>
      </c>
      <c r="BL50" s="114" t="s">
        <v>146</v>
      </c>
      <c r="BM50" s="114" t="s">
        <v>146</v>
      </c>
      <c r="CM50" s="59" t="s">
        <v>62</v>
      </c>
      <c r="CN50" s="64">
        <v>7.4000000000000003E-3</v>
      </c>
      <c r="CO50" s="64">
        <v>7.4000000000000003E-3</v>
      </c>
      <c r="CP50" s="114" t="s">
        <v>146</v>
      </c>
      <c r="CQ50" s="114" t="s">
        <v>146</v>
      </c>
    </row>
    <row r="51" spans="1:95">
      <c r="A51" s="59" t="s">
        <v>63</v>
      </c>
      <c r="B51" s="64">
        <v>0.55149999999999999</v>
      </c>
      <c r="C51" s="64">
        <v>0.55149999999999999</v>
      </c>
      <c r="D51" s="64">
        <v>0.81240000000000001</v>
      </c>
      <c r="E51" s="64">
        <v>0.85289999999999999</v>
      </c>
      <c r="BI51" s="59" t="s">
        <v>63</v>
      </c>
      <c r="BJ51" s="71">
        <v>0.58460000000000001</v>
      </c>
      <c r="BK51" s="71">
        <v>0.58460000000000001</v>
      </c>
      <c r="BL51" s="71">
        <v>0.71560000000000001</v>
      </c>
      <c r="BM51" s="71">
        <v>0.73980000000000001</v>
      </c>
      <c r="CM51" s="59" t="s">
        <v>63</v>
      </c>
      <c r="CN51" s="64">
        <v>0.65439999999999998</v>
      </c>
      <c r="CO51" s="64">
        <v>0.65910000000000002</v>
      </c>
      <c r="CP51" s="64">
        <v>0.8468</v>
      </c>
      <c r="CQ51" s="64">
        <v>0.90329999999999999</v>
      </c>
    </row>
    <row r="52" spans="1:95">
      <c r="A52" s="59" t="s">
        <v>64</v>
      </c>
      <c r="B52" s="64">
        <v>0.23150000000000001</v>
      </c>
      <c r="C52" s="64">
        <v>0.23150000000000001</v>
      </c>
      <c r="D52" s="64">
        <v>0.2397</v>
      </c>
      <c r="E52" s="64">
        <v>0.24079999999999999</v>
      </c>
      <c r="BI52" s="59" t="s">
        <v>64</v>
      </c>
      <c r="BJ52" s="71">
        <v>0.2162</v>
      </c>
      <c r="BK52" s="71">
        <v>0.2162</v>
      </c>
      <c r="BL52" s="71">
        <v>0.3246</v>
      </c>
      <c r="BM52" s="71">
        <v>0.32550000000000001</v>
      </c>
      <c r="CM52" s="59" t="s">
        <v>64</v>
      </c>
      <c r="CN52" s="64">
        <v>0.22819999999999999</v>
      </c>
      <c r="CO52" s="64">
        <v>0.2283</v>
      </c>
      <c r="CP52" s="64">
        <v>0.1699</v>
      </c>
      <c r="CQ52" s="64">
        <v>0.17100000000000001</v>
      </c>
    </row>
    <row r="53" spans="1:95" ht="24">
      <c r="A53" s="61" t="s">
        <v>65</v>
      </c>
      <c r="B53" s="64">
        <v>0</v>
      </c>
      <c r="C53" s="64">
        <v>0</v>
      </c>
      <c r="D53" s="64">
        <v>0</v>
      </c>
      <c r="E53" s="64">
        <v>0</v>
      </c>
      <c r="BI53" s="61" t="s">
        <v>65</v>
      </c>
      <c r="BJ53" s="71">
        <v>0</v>
      </c>
      <c r="BK53" s="71">
        <v>0</v>
      </c>
      <c r="BL53" s="71">
        <v>0</v>
      </c>
      <c r="BM53" s="71">
        <v>0</v>
      </c>
      <c r="CM53" s="61" t="s">
        <v>65</v>
      </c>
      <c r="CN53" s="64">
        <v>0</v>
      </c>
      <c r="CO53" s="64">
        <v>0</v>
      </c>
      <c r="CP53" s="64">
        <v>0</v>
      </c>
      <c r="CQ53" s="64">
        <v>0</v>
      </c>
    </row>
    <row r="54" spans="1:95" ht="24">
      <c r="A54" s="61" t="s">
        <v>66</v>
      </c>
      <c r="B54" s="64">
        <v>2.7199999999999998E-2</v>
      </c>
      <c r="C54" s="64">
        <v>2.7199999999999998E-2</v>
      </c>
      <c r="D54" s="64">
        <v>0.11600000000000001</v>
      </c>
      <c r="E54" s="64">
        <v>5.6800000000000003E-2</v>
      </c>
      <c r="BI54" s="61" t="s">
        <v>66</v>
      </c>
      <c r="BJ54" s="71">
        <v>4.4299999999999999E-2</v>
      </c>
      <c r="BK54" s="71">
        <v>4.4299999999999999E-2</v>
      </c>
      <c r="BL54" s="71">
        <v>5.3499999999999999E-2</v>
      </c>
      <c r="BM54" s="71">
        <v>1.7500000000000002E-2</v>
      </c>
      <c r="CM54" s="61" t="s">
        <v>66</v>
      </c>
      <c r="CN54" s="64">
        <v>5.7500000000000002E-2</v>
      </c>
      <c r="CO54" s="64">
        <v>5.0500000000000003E-2</v>
      </c>
      <c r="CP54" s="64">
        <v>0.1186</v>
      </c>
      <c r="CQ54" s="64">
        <v>3.6400000000000002E-2</v>
      </c>
    </row>
    <row r="55" spans="1:95">
      <c r="A55" s="59" t="s">
        <v>67</v>
      </c>
      <c r="B55" s="64">
        <v>4.1898</v>
      </c>
      <c r="C55" s="64">
        <v>4.1898</v>
      </c>
      <c r="D55" s="64">
        <v>3.8319000000000001</v>
      </c>
      <c r="E55" s="64">
        <v>3.8494999999999999</v>
      </c>
      <c r="BI55" s="59" t="s">
        <v>67</v>
      </c>
      <c r="BJ55" s="71">
        <v>4.1550000000000002</v>
      </c>
      <c r="BK55" s="71">
        <v>4.1550000000000002</v>
      </c>
      <c r="BL55" s="71">
        <v>3.9062999999999999</v>
      </c>
      <c r="BM55" s="71">
        <v>3.9171</v>
      </c>
      <c r="CM55" s="59" t="s">
        <v>67</v>
      </c>
      <c r="CN55" s="64">
        <v>4.0355999999999996</v>
      </c>
      <c r="CO55" s="64">
        <v>4.0377999999999998</v>
      </c>
      <c r="CP55" s="64">
        <v>3.8647</v>
      </c>
      <c r="CQ55" s="64">
        <v>3.8894000000000002</v>
      </c>
    </row>
    <row r="56" spans="1:95">
      <c r="A56" s="59" t="s">
        <v>68</v>
      </c>
      <c r="B56" s="114" t="s">
        <v>146</v>
      </c>
      <c r="C56" s="114" t="s">
        <v>146</v>
      </c>
      <c r="D56" s="114" t="s">
        <v>146</v>
      </c>
      <c r="E56" s="114" t="s">
        <v>146</v>
      </c>
      <c r="BI56" s="59" t="s">
        <v>68</v>
      </c>
      <c r="BJ56" s="114" t="s">
        <v>146</v>
      </c>
      <c r="BK56" s="114" t="s">
        <v>146</v>
      </c>
      <c r="BL56" s="114" t="s">
        <v>146</v>
      </c>
      <c r="BM56" s="114" t="s">
        <v>146</v>
      </c>
      <c r="CM56" s="59" t="s">
        <v>68</v>
      </c>
      <c r="CN56" s="114" t="s">
        <v>146</v>
      </c>
      <c r="CO56" s="114" t="s">
        <v>146</v>
      </c>
      <c r="CP56" s="114" t="s">
        <v>146</v>
      </c>
      <c r="CQ56" s="114" t="s">
        <v>146</v>
      </c>
    </row>
    <row r="57" spans="1:95">
      <c r="A57" s="59" t="s">
        <v>69</v>
      </c>
      <c r="B57" s="114" t="s">
        <v>146</v>
      </c>
      <c r="C57" s="114" t="s">
        <v>146</v>
      </c>
      <c r="D57" s="114" t="s">
        <v>146</v>
      </c>
      <c r="E57" s="114" t="s">
        <v>146</v>
      </c>
      <c r="BI57" s="59" t="s">
        <v>69</v>
      </c>
      <c r="BJ57" s="114" t="s">
        <v>146</v>
      </c>
      <c r="BK57" s="114" t="s">
        <v>146</v>
      </c>
      <c r="BL57" s="114" t="s">
        <v>146</v>
      </c>
      <c r="BM57" s="114" t="s">
        <v>146</v>
      </c>
      <c r="CM57" s="59" t="s">
        <v>69</v>
      </c>
      <c r="CN57" s="64">
        <v>1.6899999999999998E-2</v>
      </c>
      <c r="CO57" s="64">
        <v>1.6899999999999998E-2</v>
      </c>
      <c r="CP57" s="114" t="s">
        <v>146</v>
      </c>
      <c r="CQ57" s="114" t="s">
        <v>146</v>
      </c>
    </row>
    <row r="58" spans="1:95" ht="15">
      <c r="A58" s="62" t="s">
        <v>79</v>
      </c>
      <c r="B58" s="64">
        <f>SUM(B50:B57)</f>
        <v>5</v>
      </c>
      <c r="C58" s="64">
        <f t="shared" ref="C58:E58" si="13">SUM(C50:C57)</f>
        <v>5</v>
      </c>
      <c r="D58" s="64">
        <f t="shared" si="13"/>
        <v>5</v>
      </c>
      <c r="E58" s="64">
        <f t="shared" si="13"/>
        <v>5</v>
      </c>
      <c r="BI58" s="62" t="s">
        <v>79</v>
      </c>
      <c r="BJ58" s="71">
        <f>SUM(BJ50:BJ57)</f>
        <v>5.0000999999999998</v>
      </c>
      <c r="BK58" s="71">
        <f t="shared" ref="BK58:BM58" si="14">SUM(BK50:BK57)</f>
        <v>5.0000999999999998</v>
      </c>
      <c r="BL58" s="71">
        <f t="shared" si="14"/>
        <v>5</v>
      </c>
      <c r="BM58" s="71">
        <f t="shared" si="14"/>
        <v>4.9999000000000002</v>
      </c>
      <c r="CM58" s="62" t="s">
        <v>79</v>
      </c>
      <c r="CN58" s="64">
        <f>SUM(CN50:CN57)</f>
        <v>4.9999999999999991</v>
      </c>
      <c r="CO58" s="64">
        <f t="shared" ref="CO58:CQ58" si="15">SUM(CO50:CO57)</f>
        <v>5</v>
      </c>
      <c r="CP58" s="64">
        <f t="shared" si="15"/>
        <v>5</v>
      </c>
      <c r="CQ58" s="64">
        <f t="shared" si="15"/>
        <v>5.0000999999999998</v>
      </c>
    </row>
    <row r="59" spans="1:95">
      <c r="A59" s="59" t="s">
        <v>70</v>
      </c>
      <c r="B59" s="64">
        <v>0</v>
      </c>
      <c r="C59" s="64">
        <v>0</v>
      </c>
      <c r="D59" s="64">
        <v>0</v>
      </c>
      <c r="E59" s="64">
        <v>0</v>
      </c>
      <c r="BI59" s="59" t="s">
        <v>70</v>
      </c>
      <c r="BJ59" s="71">
        <v>0</v>
      </c>
      <c r="BK59" s="71">
        <v>0</v>
      </c>
      <c r="BL59" s="71">
        <v>0</v>
      </c>
      <c r="BM59" s="71">
        <v>0</v>
      </c>
      <c r="CM59" s="59" t="s">
        <v>70</v>
      </c>
      <c r="CN59" s="64">
        <v>0</v>
      </c>
      <c r="CO59" s="64">
        <v>0</v>
      </c>
      <c r="CP59" s="64">
        <v>0</v>
      </c>
      <c r="CQ59" s="64">
        <v>0</v>
      </c>
    </row>
    <row r="60" spans="1:95">
      <c r="A60" s="61" t="s">
        <v>71</v>
      </c>
      <c r="B60" s="64">
        <v>0.23860000000000001</v>
      </c>
      <c r="C60" s="64">
        <v>0.23860000000000001</v>
      </c>
      <c r="D60" s="64">
        <v>0.14330000000000001</v>
      </c>
      <c r="E60" s="64">
        <v>0.20369999999999999</v>
      </c>
      <c r="BI60" s="61" t="s">
        <v>71</v>
      </c>
      <c r="BJ60" s="71">
        <v>0.21820000000000001</v>
      </c>
      <c r="BK60" s="71">
        <v>0.21820000000000001</v>
      </c>
      <c r="BL60" s="71">
        <v>0.23949999999999999</v>
      </c>
      <c r="BM60" s="71">
        <v>0.27629999999999999</v>
      </c>
      <c r="CM60" s="61" t="s">
        <v>71</v>
      </c>
      <c r="CN60" s="64">
        <v>0.22259999999999999</v>
      </c>
      <c r="CO60" s="64">
        <v>0.22969999999999999</v>
      </c>
      <c r="CP60" s="64">
        <v>0.13039999999999999</v>
      </c>
      <c r="CQ60" s="64">
        <v>0.2142</v>
      </c>
    </row>
    <row r="61" spans="1:95">
      <c r="A61" s="59" t="s">
        <v>72</v>
      </c>
      <c r="B61" s="114" t="s">
        <v>146</v>
      </c>
      <c r="C61" s="114" t="s">
        <v>146</v>
      </c>
      <c r="D61" s="114" t="s">
        <v>146</v>
      </c>
      <c r="E61" s="114" t="s">
        <v>146</v>
      </c>
      <c r="BI61" s="59" t="s">
        <v>72</v>
      </c>
      <c r="BJ61" s="114" t="s">
        <v>146</v>
      </c>
      <c r="BK61" s="114" t="s">
        <v>146</v>
      </c>
      <c r="BL61" s="114" t="s">
        <v>146</v>
      </c>
      <c r="BM61" s="114" t="s">
        <v>146</v>
      </c>
      <c r="CM61" s="59" t="s">
        <v>72</v>
      </c>
      <c r="CN61" s="114" t="s">
        <v>146</v>
      </c>
      <c r="CO61" s="114" t="s">
        <v>146</v>
      </c>
      <c r="CP61" s="114" t="s">
        <v>146</v>
      </c>
      <c r="CQ61" s="114" t="s">
        <v>146</v>
      </c>
    </row>
    <row r="62" spans="1:95">
      <c r="A62" s="59" t="s">
        <v>73</v>
      </c>
      <c r="B62" s="64">
        <v>1.6834</v>
      </c>
      <c r="C62" s="64">
        <v>1.6834</v>
      </c>
      <c r="D62" s="64">
        <v>1.7406999999999999</v>
      </c>
      <c r="E62" s="64">
        <v>1.7486999999999999</v>
      </c>
      <c r="BI62" s="59" t="s">
        <v>73</v>
      </c>
      <c r="BJ62" s="71">
        <v>1.6829000000000001</v>
      </c>
      <c r="BK62" s="71">
        <v>1.6829000000000001</v>
      </c>
      <c r="BL62" s="71">
        <v>1.6725000000000001</v>
      </c>
      <c r="BM62" s="71">
        <v>1.6771</v>
      </c>
      <c r="CM62" s="59" t="s">
        <v>73</v>
      </c>
      <c r="CN62" s="64">
        <v>1.6769000000000001</v>
      </c>
      <c r="CO62" s="64">
        <v>1.6778</v>
      </c>
      <c r="CP62" s="64">
        <v>1.8250999999999999</v>
      </c>
      <c r="CQ62" s="64">
        <v>1.7858000000000001</v>
      </c>
    </row>
    <row r="63" spans="1:95">
      <c r="A63" s="59" t="s">
        <v>74</v>
      </c>
      <c r="B63" s="64">
        <v>7.8E-2</v>
      </c>
      <c r="C63" s="64">
        <v>7.8E-2</v>
      </c>
      <c r="D63" s="64">
        <v>0.11600000000000001</v>
      </c>
      <c r="E63" s="64">
        <v>4.7600000000000003E-2</v>
      </c>
      <c r="BI63" s="59" t="s">
        <v>74</v>
      </c>
      <c r="BJ63" s="71">
        <v>9.8900000000000002E-2</v>
      </c>
      <c r="BK63" s="71">
        <v>9.8900000000000002E-2</v>
      </c>
      <c r="BL63" s="71">
        <v>8.7999999999999995E-2</v>
      </c>
      <c r="BM63" s="71">
        <v>4.6600000000000003E-2</v>
      </c>
      <c r="CM63" s="59" t="s">
        <v>74</v>
      </c>
      <c r="CN63" s="64">
        <v>0.10050000000000001</v>
      </c>
      <c r="CO63" s="64">
        <v>9.2499999999999999E-2</v>
      </c>
      <c r="CP63" s="64">
        <v>4.4499999999999998E-2</v>
      </c>
      <c r="CQ63" s="64">
        <v>0</v>
      </c>
    </row>
    <row r="64" spans="1:95" ht="15">
      <c r="A64" s="62" t="s">
        <v>79</v>
      </c>
      <c r="B64" s="64">
        <f>SUM(B59:B63)</f>
        <v>2</v>
      </c>
      <c r="C64" s="64">
        <f t="shared" ref="C64:E64" si="16">SUM(C59:C63)</f>
        <v>2</v>
      </c>
      <c r="D64" s="64">
        <f t="shared" si="16"/>
        <v>2</v>
      </c>
      <c r="E64" s="64">
        <f t="shared" si="16"/>
        <v>2</v>
      </c>
      <c r="BI64" s="62" t="s">
        <v>79</v>
      </c>
      <c r="BJ64" s="71">
        <f>SUM(BJ59:BJ63)</f>
        <v>2</v>
      </c>
      <c r="BK64" s="71">
        <f t="shared" ref="BK64:BM64" si="17">SUM(BK59:BK63)</f>
        <v>2</v>
      </c>
      <c r="BL64" s="71">
        <f t="shared" si="17"/>
        <v>2</v>
      </c>
      <c r="BM64" s="71">
        <f t="shared" si="17"/>
        <v>2</v>
      </c>
      <c r="CM64" s="62" t="s">
        <v>79</v>
      </c>
      <c r="CN64" s="64">
        <f>SUM(CN59:CN63)</f>
        <v>2</v>
      </c>
      <c r="CO64" s="64">
        <f t="shared" ref="CO64:CQ64" si="18">SUM(CO59:CO63)</f>
        <v>2</v>
      </c>
      <c r="CP64" s="64">
        <f t="shared" si="18"/>
        <v>2</v>
      </c>
      <c r="CQ64" s="64">
        <f t="shared" si="18"/>
        <v>2</v>
      </c>
    </row>
    <row r="65" spans="1:95">
      <c r="A65" s="59" t="s">
        <v>75</v>
      </c>
      <c r="B65" s="64">
        <v>0</v>
      </c>
      <c r="C65" s="64">
        <v>0</v>
      </c>
      <c r="D65" s="64">
        <v>0</v>
      </c>
      <c r="E65" s="64">
        <v>0</v>
      </c>
      <c r="BI65" s="59" t="s">
        <v>75</v>
      </c>
      <c r="BJ65" s="71">
        <v>0</v>
      </c>
      <c r="BK65" s="71">
        <v>0</v>
      </c>
      <c r="BL65" s="71">
        <v>0</v>
      </c>
      <c r="BM65" s="71">
        <v>0</v>
      </c>
      <c r="CM65" s="59" t="s">
        <v>75</v>
      </c>
      <c r="CN65" s="64">
        <v>0</v>
      </c>
      <c r="CO65" s="64">
        <v>0</v>
      </c>
      <c r="CP65" s="64">
        <v>0</v>
      </c>
      <c r="CQ65" s="64">
        <v>5.0999999999999997E-2</v>
      </c>
    </row>
    <row r="66" spans="1:95">
      <c r="A66" s="59" t="s">
        <v>76</v>
      </c>
      <c r="B66" s="64">
        <v>0.80579999999999996</v>
      </c>
      <c r="C66" s="64">
        <v>0.80579999999999996</v>
      </c>
      <c r="D66" s="64">
        <v>0.87260000000000004</v>
      </c>
      <c r="E66" s="64">
        <v>0.9456</v>
      </c>
      <c r="BI66" s="59" t="s">
        <v>76</v>
      </c>
      <c r="BJ66" s="71">
        <v>0.80179999999999996</v>
      </c>
      <c r="BK66" s="71">
        <v>0.80179999999999996</v>
      </c>
      <c r="BL66" s="71">
        <v>0.91169999999999995</v>
      </c>
      <c r="BM66" s="71">
        <v>0.95589999999999997</v>
      </c>
      <c r="CM66" s="59" t="s">
        <v>76</v>
      </c>
      <c r="CN66" s="64">
        <v>0.71719999999999995</v>
      </c>
      <c r="CO66" s="64">
        <v>0.72570000000000001</v>
      </c>
      <c r="CP66" s="64">
        <v>0.79410000000000003</v>
      </c>
      <c r="CQ66" s="64">
        <v>0.84399999999999997</v>
      </c>
    </row>
    <row r="67" spans="1:95">
      <c r="A67" s="59" t="s">
        <v>77</v>
      </c>
      <c r="B67" s="64">
        <v>1.78E-2</v>
      </c>
      <c r="C67" s="64">
        <v>1.78E-2</v>
      </c>
      <c r="D67" s="64">
        <v>0</v>
      </c>
      <c r="E67" s="64">
        <v>0</v>
      </c>
      <c r="BI67" s="59" t="s">
        <v>77</v>
      </c>
      <c r="BJ67" s="71">
        <v>1.9599999999999999E-2</v>
      </c>
      <c r="BK67" s="71">
        <v>1.9599999999999999E-2</v>
      </c>
      <c r="BL67" s="114" t="s">
        <v>146</v>
      </c>
      <c r="BM67" s="114" t="s">
        <v>146</v>
      </c>
      <c r="CM67" s="59" t="s">
        <v>77</v>
      </c>
      <c r="CN67" s="64">
        <v>7.1999999999999998E-3</v>
      </c>
      <c r="CO67" s="64">
        <v>7.1999999999999998E-3</v>
      </c>
      <c r="CP67" s="64">
        <v>5.4000000000000003E-3</v>
      </c>
      <c r="CQ67" s="64">
        <v>5.4000000000000003E-3</v>
      </c>
    </row>
    <row r="68" spans="1:95">
      <c r="A68" s="59" t="s">
        <v>57</v>
      </c>
      <c r="B68" s="64">
        <v>0.1764</v>
      </c>
      <c r="C68" s="64">
        <v>0.1764</v>
      </c>
      <c r="D68" s="64">
        <v>0.12740000000000001</v>
      </c>
      <c r="E68" s="64">
        <v>5.4399999999999997E-2</v>
      </c>
      <c r="BI68" s="59" t="s">
        <v>57</v>
      </c>
      <c r="BJ68" s="71">
        <v>0.1787</v>
      </c>
      <c r="BK68" s="71">
        <v>0.1787</v>
      </c>
      <c r="BL68" s="71">
        <v>8.8300000000000003E-2</v>
      </c>
      <c r="BM68" s="71">
        <v>4.41E-2</v>
      </c>
      <c r="CM68" s="59" t="s">
        <v>57</v>
      </c>
      <c r="CN68" s="64">
        <v>0.27560000000000001</v>
      </c>
      <c r="CO68" s="64">
        <v>0.2671</v>
      </c>
      <c r="CP68" s="64">
        <v>0.20050000000000001</v>
      </c>
      <c r="CQ68" s="64">
        <v>9.9599999999999994E-2</v>
      </c>
    </row>
    <row r="69" spans="1:95">
      <c r="A69" s="59" t="s">
        <v>79</v>
      </c>
      <c r="B69" s="64">
        <f>SUM(B65:B68)</f>
        <v>1</v>
      </c>
      <c r="C69" s="64">
        <f t="shared" ref="C69:E69" si="19">SUM(C65:C68)</f>
        <v>1</v>
      </c>
      <c r="D69" s="64">
        <f t="shared" si="19"/>
        <v>1</v>
      </c>
      <c r="E69" s="64">
        <f t="shared" si="19"/>
        <v>1</v>
      </c>
      <c r="BI69" s="59" t="s">
        <v>79</v>
      </c>
      <c r="BJ69" s="71">
        <f>SUM(BJ65:BJ68)</f>
        <v>1.0001</v>
      </c>
      <c r="BK69" s="71">
        <f t="shared" ref="BK69:BL69" si="20">SUM(BK65:BK68)</f>
        <v>1.0001</v>
      </c>
      <c r="BL69" s="71">
        <f t="shared" si="20"/>
        <v>1</v>
      </c>
      <c r="BM69" s="71">
        <f>SUM(BM65:BM68)</f>
        <v>1</v>
      </c>
      <c r="CM69" s="59" t="s">
        <v>79</v>
      </c>
      <c r="CN69" s="64">
        <f>SUM(CN65:CN68)</f>
        <v>1</v>
      </c>
      <c r="CO69" s="64">
        <f t="shared" ref="CO69:CQ69" si="21">SUM(CO65:CO68)</f>
        <v>1</v>
      </c>
      <c r="CP69" s="64">
        <f t="shared" si="21"/>
        <v>1</v>
      </c>
      <c r="CQ69" s="64">
        <f t="shared" si="21"/>
        <v>1</v>
      </c>
    </row>
    <row r="70" spans="1:95">
      <c r="A70" s="59" t="s">
        <v>6</v>
      </c>
      <c r="B70" s="114" t="s">
        <v>146</v>
      </c>
      <c r="C70" s="114" t="s">
        <v>146</v>
      </c>
      <c r="D70" s="64">
        <v>3.5299999999999998E-2</v>
      </c>
      <c r="E70" s="64">
        <v>3.5499999999999997E-2</v>
      </c>
      <c r="BI70" s="59" t="s">
        <v>6</v>
      </c>
      <c r="BJ70" s="114" t="s">
        <v>146</v>
      </c>
      <c r="BK70" s="114" t="s">
        <v>146</v>
      </c>
      <c r="BL70" s="114" t="s">
        <v>146</v>
      </c>
      <c r="BM70" s="114" t="s">
        <v>146</v>
      </c>
      <c r="CM70" s="59" t="s">
        <v>6</v>
      </c>
      <c r="CN70" s="114" t="s">
        <v>146</v>
      </c>
      <c r="CO70" s="114" t="s">
        <v>146</v>
      </c>
      <c r="CP70" s="114" t="s">
        <v>146</v>
      </c>
      <c r="CQ70" s="114" t="s">
        <v>146</v>
      </c>
    </row>
    <row r="71" spans="1:95">
      <c r="A71" s="59" t="s">
        <v>5</v>
      </c>
      <c r="B71" s="64">
        <v>2.3599999999999999E-2</v>
      </c>
      <c r="C71" s="64">
        <v>2.3599999999999999E-2</v>
      </c>
      <c r="D71" s="64">
        <v>1.4200000000000001E-2</v>
      </c>
      <c r="E71" s="64">
        <v>1.43E-2</v>
      </c>
      <c r="BI71" s="59" t="s">
        <v>5</v>
      </c>
      <c r="BJ71" s="71">
        <v>2.3599999999999999E-2</v>
      </c>
      <c r="BK71" s="71">
        <v>2.3599999999999999E-2</v>
      </c>
      <c r="BL71" s="71">
        <v>1.1900000000000001E-2</v>
      </c>
      <c r="BM71" s="71">
        <v>1.1900000000000001E-2</v>
      </c>
      <c r="CM71" s="59" t="s">
        <v>5</v>
      </c>
      <c r="CN71" s="64">
        <v>2.8500000000000001E-2</v>
      </c>
      <c r="CO71" s="64">
        <v>2.8500000000000001E-2</v>
      </c>
      <c r="CP71" s="64">
        <v>2.1399999999999999E-2</v>
      </c>
      <c r="CQ71" s="64">
        <v>2.1600000000000001E-2</v>
      </c>
    </row>
    <row r="72" spans="1:95">
      <c r="A72" s="59" t="s">
        <v>58</v>
      </c>
      <c r="B72" s="64">
        <v>0</v>
      </c>
      <c r="C72" s="64">
        <v>0</v>
      </c>
      <c r="D72" s="64">
        <v>0</v>
      </c>
      <c r="E72" s="64">
        <v>0.2114</v>
      </c>
      <c r="BI72" s="59" t="s">
        <v>58</v>
      </c>
      <c r="BJ72" s="71">
        <v>0</v>
      </c>
      <c r="BK72" s="71">
        <v>0</v>
      </c>
      <c r="BL72" s="71">
        <v>0</v>
      </c>
      <c r="BM72" s="71">
        <v>0.12770000000000001</v>
      </c>
      <c r="CM72" s="59" t="s">
        <v>58</v>
      </c>
      <c r="CN72" s="64">
        <v>7.4000000000000003E-3</v>
      </c>
      <c r="CO72" s="64">
        <v>3.2199999999999999E-2</v>
      </c>
      <c r="CP72" s="64">
        <v>0</v>
      </c>
      <c r="CQ72" s="64">
        <v>0.29380000000000001</v>
      </c>
    </row>
    <row r="73" spans="1:95">
      <c r="A73" s="59" t="s">
        <v>59</v>
      </c>
      <c r="B73" s="64">
        <v>1.9763999999999999</v>
      </c>
      <c r="C73" s="64">
        <v>1.9763999999999999</v>
      </c>
      <c r="D73" s="64">
        <v>1.9504999999999999</v>
      </c>
      <c r="E73" s="64">
        <v>1.7387999999999999</v>
      </c>
      <c r="BI73" s="59" t="s">
        <v>59</v>
      </c>
      <c r="BJ73" s="71">
        <v>1.9763999999999999</v>
      </c>
      <c r="BK73" s="71">
        <v>1.9763999999999999</v>
      </c>
      <c r="BL73" s="71">
        <v>1.9881</v>
      </c>
      <c r="BM73" s="71">
        <v>1.8604000000000001</v>
      </c>
      <c r="CM73" s="59" t="s">
        <v>59</v>
      </c>
      <c r="CN73" s="64">
        <v>1.9641</v>
      </c>
      <c r="CO73" s="64">
        <v>1.9393</v>
      </c>
      <c r="CP73" s="64">
        <v>1.9785999999999999</v>
      </c>
      <c r="CQ73" s="64">
        <v>1.6847000000000001</v>
      </c>
    </row>
    <row r="74" spans="1:95" ht="15">
      <c r="A74" s="62" t="s">
        <v>79</v>
      </c>
      <c r="B74" s="64">
        <f>SUM(B70:B73)</f>
        <v>2</v>
      </c>
      <c r="C74" s="64">
        <f t="shared" ref="C74:E74" si="22">SUM(C70:C73)</f>
        <v>2</v>
      </c>
      <c r="D74" s="64">
        <f t="shared" si="22"/>
        <v>2</v>
      </c>
      <c r="E74" s="64">
        <f t="shared" si="22"/>
        <v>2</v>
      </c>
      <c r="BI74" s="62" t="s">
        <v>79</v>
      </c>
      <c r="BJ74" s="71">
        <f>SUM(BJ70:BJ73)</f>
        <v>2</v>
      </c>
      <c r="BK74" s="71">
        <f t="shared" ref="BK74:BM74" si="23">SUM(BK70:BK73)</f>
        <v>2</v>
      </c>
      <c r="BL74" s="71">
        <f t="shared" si="23"/>
        <v>2</v>
      </c>
      <c r="BM74" s="71">
        <f t="shared" si="23"/>
        <v>2</v>
      </c>
      <c r="CM74" s="62" t="s">
        <v>79</v>
      </c>
      <c r="CN74" s="64">
        <f>SUM(CN70:CN73)</f>
        <v>2</v>
      </c>
      <c r="CO74" s="64">
        <f t="shared" ref="CO74:CQ74" si="24">SUM(CO70:CO73)</f>
        <v>2</v>
      </c>
      <c r="CP74" s="64">
        <f t="shared" si="24"/>
        <v>2</v>
      </c>
      <c r="CQ74" s="64">
        <f t="shared" si="24"/>
        <v>2.0001000000000002</v>
      </c>
    </row>
  </sheetData>
  <mergeCells count="6">
    <mergeCell ref="CP45:CQ45"/>
    <mergeCell ref="BJ45:BK45"/>
    <mergeCell ref="BL45:BM45"/>
    <mergeCell ref="B45:C45"/>
    <mergeCell ref="D45:E45"/>
    <mergeCell ref="CN45:CO45"/>
  </mergeCells>
  <phoneticPr fontId="1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NRTP4</vt:lpstr>
      <vt:lpstr>DS0260</vt:lpstr>
      <vt:lpstr>DS0286</vt:lpstr>
      <vt:lpstr>NUM9a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</dc:creator>
  <cp:lastModifiedBy>Editorial Assistant</cp:lastModifiedBy>
  <dcterms:created xsi:type="dcterms:W3CDTF">2015-04-16T07:52:40Z</dcterms:created>
  <dcterms:modified xsi:type="dcterms:W3CDTF">2017-02-23T16:57:42Z</dcterms:modified>
</cp:coreProperties>
</file>