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1"/>
  <workbookPr filterPrivacy="1" defaultThemeVersion="124226"/>
  <xr:revisionPtr revIDLastSave="0" documentId="13_ncr:1_{FD50119F-9061-7B44-95F8-2EA811F4C444}" xr6:coauthVersionLast="47" xr6:coauthVersionMax="47" xr10:uidLastSave="{00000000-0000-0000-0000-000000000000}"/>
  <bookViews>
    <workbookView xWindow="0" yWindow="500" windowWidth="24980" windowHeight="20540" xr2:uid="{00000000-000D-0000-FFFF-FFFF00000000}"/>
  </bookViews>
  <sheets>
    <sheet name="Appendix A1" sheetId="1" r:id="rId1"/>
    <sheet name="Appendix A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9" i="1" l="1"/>
  <c r="D79" i="1"/>
  <c r="E79" i="1"/>
  <c r="C78" i="1"/>
  <c r="D78" i="1"/>
  <c r="E78" i="1"/>
  <c r="C77" i="1"/>
  <c r="D77" i="1"/>
  <c r="E77" i="1"/>
  <c r="C76" i="1"/>
  <c r="D76" i="1"/>
  <c r="E76" i="1"/>
  <c r="C54" i="1"/>
  <c r="D54" i="1"/>
  <c r="E54" i="1"/>
  <c r="C53" i="1"/>
  <c r="D53" i="1"/>
  <c r="E53" i="1"/>
  <c r="C52" i="1"/>
  <c r="D52" i="1"/>
  <c r="E52" i="1"/>
  <c r="C51" i="1"/>
  <c r="D51" i="1"/>
  <c r="E51" i="1"/>
  <c r="C26" i="1"/>
  <c r="D26" i="1"/>
  <c r="E26" i="1"/>
  <c r="C27" i="1"/>
  <c r="D27" i="1"/>
  <c r="E27" i="1"/>
  <c r="C28" i="1"/>
  <c r="D28" i="1"/>
  <c r="E28" i="1"/>
  <c r="C29" i="1"/>
  <c r="D29" i="1"/>
  <c r="E2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</calcChain>
</file>

<file path=xl/sharedStrings.xml><?xml version="1.0" encoding="utf-8"?>
<sst xmlns="http://schemas.openxmlformats.org/spreadsheetml/2006/main" count="230" uniqueCount="137">
  <si>
    <t>Sample No.</t>
    <phoneticPr fontId="1" type="noConversion"/>
  </si>
  <si>
    <t>Sr</t>
  </si>
  <si>
    <t>Nb</t>
  </si>
  <si>
    <t>Mo</t>
  </si>
  <si>
    <t>Mn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</si>
  <si>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</si>
  <si>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</si>
  <si>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</si>
  <si>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</si>
  <si>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</si>
  <si>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</si>
  <si>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</si>
  <si>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</si>
  <si>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</si>
  <si>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</si>
  <si>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</si>
  <si>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</si>
  <si>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</si>
  <si>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</si>
  <si>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</si>
  <si>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</si>
  <si>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Y</t>
    <phoneticPr fontId="1" type="noConversion"/>
  </si>
  <si>
    <t>ΣREE</t>
  </si>
  <si>
    <t>δEu</t>
  </si>
  <si>
    <t>δCe</t>
  </si>
  <si>
    <t>Y/Ho</t>
    <phoneticPr fontId="1" type="noConversion"/>
  </si>
  <si>
    <t>Sch A (n=20)</t>
    <phoneticPr fontId="1" type="noConversion"/>
  </si>
  <si>
    <t>18zx-15-01</t>
  </si>
  <si>
    <t>18zx-15-02</t>
  </si>
  <si>
    <t>bd</t>
    <phoneticPr fontId="1" type="noConversion"/>
  </si>
  <si>
    <t>18zx-15-03</t>
  </si>
  <si>
    <t>18zx-15-04</t>
  </si>
  <si>
    <t>18zx-15-05</t>
  </si>
  <si>
    <t>18zx-15-06</t>
  </si>
  <si>
    <t>18zx-15-07</t>
  </si>
  <si>
    <t>18zx-15-08</t>
  </si>
  <si>
    <t>18zx-15-09</t>
  </si>
  <si>
    <t>18zx-15-10</t>
  </si>
  <si>
    <t>18zx-15-11</t>
  </si>
  <si>
    <t>18zx-15-12</t>
  </si>
  <si>
    <t>18zx-15-13</t>
  </si>
  <si>
    <t>18zx-15-14</t>
  </si>
  <si>
    <t>18zx-15-15</t>
  </si>
  <si>
    <t>18zx-15-16</t>
  </si>
  <si>
    <t>18zx-15-17</t>
  </si>
  <si>
    <t>18zx-15-18</t>
  </si>
  <si>
    <t>18zx-15-19</t>
  </si>
  <si>
    <t>18zx-15-20</t>
  </si>
  <si>
    <t>Mean</t>
    <phoneticPr fontId="1" type="noConversion"/>
  </si>
  <si>
    <t>S.D.</t>
    <phoneticPr fontId="1" type="noConversion"/>
  </si>
  <si>
    <t>Min</t>
    <phoneticPr fontId="1" type="noConversion"/>
  </si>
  <si>
    <t>Max</t>
    <phoneticPr fontId="1" type="noConversion"/>
  </si>
  <si>
    <t>Sch B (n=20)</t>
    <phoneticPr fontId="1" type="noConversion"/>
  </si>
  <si>
    <t>18zx-21-01</t>
  </si>
  <si>
    <t>18zx-21-02</t>
  </si>
  <si>
    <t>18zx-21-03</t>
  </si>
  <si>
    <t>18zx-21-04</t>
  </si>
  <si>
    <t>18zx-21-05</t>
  </si>
  <si>
    <t>18zx-21-06</t>
  </si>
  <si>
    <t>18zx-21-07</t>
  </si>
  <si>
    <t>18zx-21-08</t>
  </si>
  <si>
    <t>18zx-21-09</t>
  </si>
  <si>
    <t>18zx-21-10</t>
  </si>
  <si>
    <t>18zx-21-11</t>
  </si>
  <si>
    <t>18zx-21-12</t>
  </si>
  <si>
    <t>18zx-21-13</t>
  </si>
  <si>
    <t>18zx-21-14</t>
  </si>
  <si>
    <t>18zx-21-15</t>
  </si>
  <si>
    <t>18zx-21-16</t>
  </si>
  <si>
    <t>18zx-21-17</t>
  </si>
  <si>
    <t>18zx-21-18</t>
  </si>
  <si>
    <t>18zx-21-19</t>
  </si>
  <si>
    <t>18zx-21-20</t>
  </si>
  <si>
    <t>Sch C (n=20)</t>
    <phoneticPr fontId="1" type="noConversion"/>
  </si>
  <si>
    <t>18zx-22-01</t>
  </si>
  <si>
    <t>18zx-22-02</t>
  </si>
  <si>
    <t>18zx-22-03</t>
  </si>
  <si>
    <t>18zx-22-04</t>
  </si>
  <si>
    <t>18zx-22-05</t>
  </si>
  <si>
    <t>18zx-22-06</t>
  </si>
  <si>
    <t>18zx-22-07</t>
  </si>
  <si>
    <t>18zx-22-08</t>
  </si>
  <si>
    <t>18zx-22-09</t>
  </si>
  <si>
    <t>18zx-22-10</t>
  </si>
  <si>
    <t>18zx-22-11</t>
  </si>
  <si>
    <t>18zx-22-12</t>
  </si>
  <si>
    <t>18zx-22-13</t>
  </si>
  <si>
    <t>18zx-22-14</t>
  </si>
  <si>
    <t>18zx-22-15</t>
  </si>
  <si>
    <t>18zx-22-16</t>
  </si>
  <si>
    <t>18zx-22-17</t>
  </si>
  <si>
    <t>18zx-22-18</t>
  </si>
  <si>
    <t>18zx-22-19</t>
  </si>
  <si>
    <t>18zx-22-20</t>
  </si>
  <si>
    <r>
      <t>2</t>
    </r>
    <r>
      <rPr>
        <sz val="11"/>
        <color theme="1"/>
        <rFont val="Calibri"/>
        <family val="2"/>
      </rPr>
      <t>σ</t>
    </r>
    <phoneticPr fontId="1" type="noConversion"/>
  </si>
  <si>
    <r>
      <rPr>
        <vertAlign val="superscript"/>
        <sz val="11"/>
        <rFont val="Times New Roman"/>
        <family val="1"/>
      </rPr>
      <t>207</t>
    </r>
    <r>
      <rPr>
        <sz val="11"/>
        <rFont val="Times New Roman"/>
        <family val="1"/>
      </rPr>
      <t>Pb-corrected age (Ma)</t>
    </r>
    <phoneticPr fontId="1" type="noConversion"/>
  </si>
  <si>
    <r>
      <t>2</t>
    </r>
    <r>
      <rPr>
        <sz val="11"/>
        <rFont val="Calibri"/>
        <family val="2"/>
      </rPr>
      <t>σ</t>
    </r>
    <phoneticPr fontId="1" type="noConversion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</si>
  <si>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206</t>
    </r>
    <phoneticPr fontId="1" type="noConversion"/>
  </si>
  <si>
    <t>18zx-15-01</t>
    <phoneticPr fontId="1" type="noConversion"/>
  </si>
  <si>
    <t>18zx-15-21</t>
  </si>
  <si>
    <t>18zx-15-22</t>
  </si>
  <si>
    <t>18zx-21-21</t>
  </si>
  <si>
    <t>18zx-21-22</t>
  </si>
  <si>
    <t>18zx-21-23</t>
  </si>
  <si>
    <t>18zx-21-24</t>
  </si>
  <si>
    <t>18zx-21-25</t>
  </si>
  <si>
    <t>18zx-21-26</t>
  </si>
  <si>
    <t>18zx-21-27</t>
  </si>
  <si>
    <t>18zx-21-28</t>
  </si>
  <si>
    <t>18zx-21-29</t>
  </si>
  <si>
    <t>18zx-21-30</t>
  </si>
  <si>
    <t>18zx-21-31</t>
  </si>
  <si>
    <t>18zx-22-02</t>
    <phoneticPr fontId="1" type="noConversion"/>
  </si>
  <si>
    <t>18zx-22-21</t>
  </si>
  <si>
    <t>18zx-22-22</t>
  </si>
  <si>
    <t>18zx-22-23</t>
  </si>
  <si>
    <t>18zx-22-24</t>
  </si>
  <si>
    <t>18zx-22-25</t>
  </si>
  <si>
    <t>Appendix Table A1. LA-ICP-MS trace element results of scheelite from the Zhuxi W deposit (ppm)</t>
    <phoneticPr fontId="1" type="noConversion"/>
  </si>
  <si>
    <t>Th</t>
    <phoneticPr fontId="1" type="noConversion"/>
  </si>
  <si>
    <t>U</t>
    <phoneticPr fontId="1" type="noConversion"/>
  </si>
  <si>
    <t>Pb</t>
    <phoneticPr fontId="1" type="noConversion"/>
  </si>
  <si>
    <t>Note: bd= below detection, S.D. = standard deviation values.</t>
    <phoneticPr fontId="1" type="noConversion"/>
  </si>
  <si>
    <t>Appendix Table A2. LA-ICP-MS scheelite U-Pb dating data for scheelite from the Zhuxi deposit</t>
    <phoneticPr fontId="1" type="noConversion"/>
  </si>
  <si>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U (ppm)</t>
    </r>
    <phoneticPr fontId="1" type="noConversion"/>
  </si>
  <si>
    <r>
      <rPr>
        <vertAlign val="superscript"/>
        <sz val="11"/>
        <color theme="1"/>
        <rFont val="Times New Roman"/>
        <family val="1"/>
      </rPr>
      <t>232</t>
    </r>
    <r>
      <rPr>
        <sz val="11"/>
        <color theme="1"/>
        <rFont val="Times New Roman"/>
        <family val="1"/>
      </rPr>
      <t>Th</t>
    </r>
    <r>
      <rPr>
        <vertAlign val="superscript"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(ppm)</t>
    </r>
    <phoneticPr fontId="1" type="noConversion"/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</si>
  <si>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 (ppm)</t>
    </r>
    <phoneticPr fontId="1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</si>
  <si>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</t>
    </r>
    <r>
      <rPr>
        <vertAlign val="superscript"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(ppm)</t>
    </r>
    <phoneticPr fontId="1" type="noConversion"/>
  </si>
  <si>
    <r>
      <rPr>
        <vertAlign val="superscript"/>
        <sz val="11"/>
        <color theme="1"/>
        <rFont val="Times New Roman"/>
        <family val="1"/>
      </rPr>
      <t>208</t>
    </r>
    <r>
      <rPr>
        <sz val="11"/>
        <color theme="1"/>
        <rFont val="Times New Roman"/>
        <family val="1"/>
      </rPr>
      <t>Pb</t>
    </r>
    <r>
      <rPr>
        <vertAlign val="superscript"/>
        <sz val="11"/>
        <color theme="1"/>
        <rFont val="Times New Roman"/>
        <family val="1"/>
      </rPr>
      <t xml:space="preserve"> </t>
    </r>
    <r>
      <rPr>
        <sz val="11"/>
        <color theme="1"/>
        <rFont val="Times New Roman"/>
        <family val="1"/>
      </rPr>
      <t>(ppm)</t>
    </r>
    <phoneticPr fontId="1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</si>
  <si>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</t>
    </r>
    <phoneticPr fontId="1" type="noConversion"/>
  </si>
  <si>
    <r>
      <rPr>
        <vertAlign val="superscript"/>
        <sz val="11"/>
        <color theme="1"/>
        <rFont val="Times New Roman"/>
        <family val="1"/>
      </rPr>
      <t>207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235</t>
    </r>
    <r>
      <rPr>
        <sz val="11"/>
        <color theme="1"/>
        <rFont val="Times New Roman"/>
        <family val="1"/>
      </rPr>
      <t>Pb</t>
    </r>
    <phoneticPr fontId="1" type="noConversion"/>
  </si>
  <si>
    <r>
      <rPr>
        <vertAlign val="superscript"/>
        <sz val="11"/>
        <color theme="1"/>
        <rFont val="Times New Roman"/>
        <family val="1"/>
      </rPr>
      <t>206</t>
    </r>
    <r>
      <rPr>
        <sz val="11"/>
        <color theme="1"/>
        <rFont val="Times New Roman"/>
        <family val="1"/>
      </rPr>
      <t>Pb/</t>
    </r>
    <r>
      <rPr>
        <vertAlign val="superscript"/>
        <sz val="11"/>
        <color theme="1"/>
        <rFont val="Times New Roman"/>
        <family val="1"/>
      </rPr>
      <t>238</t>
    </r>
    <r>
      <rPr>
        <sz val="11"/>
        <color theme="1"/>
        <rFont val="Times New Roman"/>
        <family val="1"/>
      </rPr>
      <t>Pb</t>
    </r>
    <phoneticPr fontId="1" type="noConversion"/>
  </si>
  <si>
    <t>Sch A (n=22)</t>
    <phoneticPr fontId="1" type="noConversion"/>
  </si>
  <si>
    <t>Sch B (n=31)</t>
    <phoneticPr fontId="1" type="noConversion"/>
  </si>
  <si>
    <t>Sch C (n=25)</t>
    <phoneticPr fontId="1" type="noConversion"/>
  </si>
  <si>
    <t>American Mineralogist: September 2023 Online Materials AM-23-98495  (use tabs to navigate to other tables)</t>
  </si>
  <si>
    <t xml:space="preserve">Zhao et al.: Scheelite geochemistry revealing skarn ore genesis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</si>
</sst>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_);[Red]\(0.00\)"/>
    <numFmt numFmtId="165" formatCode="0.0"/>
    <numFmt numFmtId="166" formatCode="0.000"/>
    <numFmt numFmtId="167" formatCode="0.0000"/>
    <numFmt numFmtId="168" formatCode="0.0_);[Red]\(0.0\)"/>
    <numFmt numFmtId="169" formatCode="0_);[Red]\(0\)"/>
  </numFmts>
  <fonts count="16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name val="Times New Roman"/>
      <family val="1"/>
    </font>
    <font>
      <sz val="9"/>
      <name val="Times New Roman"/>
      <family val="1"/>
    </font>
    <font>
      <sz val="10"/>
      <name val="宋体"/>
      <family val="3"/>
      <charset val="134"/>
    </font>
    <font>
      <b/>
      <i/>
      <sz val="9"/>
      <name val="Times New Roman"/>
      <family val="1"/>
    </font>
    <font>
      <sz val="12"/>
      <name val="宋体"/>
      <family val="3"/>
      <charset val="134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theme="1"/>
      <name val="Calibri"/>
      <family val="2"/>
    </font>
    <font>
      <vertAlign val="superscript"/>
      <sz val="11"/>
      <name val="Times New Roman"/>
      <family val="1"/>
    </font>
    <font>
      <sz val="11"/>
      <name val="Calibri"/>
      <family val="2"/>
    </font>
    <font>
      <i/>
      <sz val="11"/>
      <color theme="1"/>
      <name val="Times New Roman"/>
      <family val="1"/>
    </font>
    <font>
      <sz val="11"/>
      <name val="Calibri"/>
      <family val="2"/>
      <charset val="134"/>
      <scheme val="minor"/>
    </font>
    <font>
      <sz val="9"/>
      <color theme="1"/>
      <name val="Times New Roman"/>
      <family val="1"/>
    </font>
    <font>
      <sz val="9"/>
      <color theme="1"/>
      <name val="Times New Roman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6" fillId="0" borderId="0"/>
  </cellStyleXfs>
  <cellXfs count="57">
    <xf numFmtId="0" fontId="0" fillId="0" borderId="0" xfId="0">
      <alignment vertical="center"/>
    </xf>
    <xf numFmtId="0" fontId="3" fillId="0" borderId="2" xfId="0" applyFont="1" applyBorder="1" applyAlignment="1">
      <alignment horizontal="left" vertical="center"/>
    </xf>
    <xf numFmtId="164" fontId="3" fillId="0" borderId="2" xfId="0" applyNumberFormat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  <xf numFmtId="164" fontId="3" fillId="0" borderId="2" xfId="1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164" fontId="3" fillId="0" borderId="0" xfId="1" applyNumberFormat="1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1" fontId="3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165" fontId="3" fillId="0" borderId="0" xfId="1" applyNumberFormat="1" applyFont="1" applyAlignment="1">
      <alignment horizontal="left"/>
    </xf>
    <xf numFmtId="165" fontId="3" fillId="0" borderId="0" xfId="2" applyNumberFormat="1" applyFont="1" applyAlignment="1">
      <alignment horizontal="left"/>
    </xf>
    <xf numFmtId="167" fontId="3" fillId="0" borderId="0" xfId="0" applyNumberFormat="1" applyFont="1" applyAlignment="1">
      <alignment horizontal="left" vertical="center"/>
    </xf>
    <xf numFmtId="1" fontId="3" fillId="0" borderId="0" xfId="1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168" fontId="3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169" fontId="3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left" vertical="center"/>
    </xf>
    <xf numFmtId="169" fontId="3" fillId="0" borderId="1" xfId="0" applyNumberFormat="1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left" vertical="center"/>
    </xf>
    <xf numFmtId="168" fontId="3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vertical="center"/>
    </xf>
    <xf numFmtId="2" fontId="15" fillId="0" borderId="0" xfId="0" applyNumberFormat="1" applyFont="1" applyAlignment="1">
      <alignment horizontal="left" vertical="center"/>
    </xf>
    <xf numFmtId="165" fontId="15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</cellXfs>
  <cellStyles count="3">
    <cellStyle name="Normal" xfId="0" builtinId="0"/>
    <cellStyle name="常规_REE配分模式" xfId="1" xr:uid="{5679711A-C440-400A-821F-21A56FDF343C}"/>
    <cellStyle name="常规_羊拉 REE" xfId="2" xr:uid="{7BFDAED9-3D9B-430C-BE39-C9495EDC25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81"/>
  <sheetViews>
    <sheetView tabSelected="1" workbookViewId="0">
      <selection activeCell="B1" sqref="B1:B2"/>
    </sheetView>
  </sheetViews>
  <sheetFormatPr baseColWidth="10" defaultColWidth="8.83203125" defaultRowHeight="15"/>
  <cols>
    <col min="2" max="2" width="11.1640625" bestFit="1" customWidth="1"/>
    <col min="3" max="5" width="4.1640625" bestFit="1" customWidth="1"/>
    <col min="6" max="8" width="4.5" bestFit="1" customWidth="1"/>
    <col min="9" max="9" width="3.6640625" bestFit="1" customWidth="1"/>
    <col min="10" max="11" width="4.5" bestFit="1" customWidth="1"/>
    <col min="12" max="12" width="4.1640625" bestFit="1" customWidth="1"/>
    <col min="13" max="13" width="4.6640625" bestFit="1" customWidth="1"/>
    <col min="14" max="16" width="4.1640625" bestFit="1" customWidth="1"/>
    <col min="17" max="18" width="4.83203125" bestFit="1" customWidth="1"/>
    <col min="19" max="19" width="5.6640625" bestFit="1" customWidth="1"/>
    <col min="20" max="24" width="4.83203125" bestFit="1" customWidth="1"/>
    <col min="25" max="26" width="4.1640625" bestFit="1" customWidth="1"/>
    <col min="27" max="27" width="5.5" bestFit="1" customWidth="1"/>
    <col min="28" max="29" width="4.1640625" bestFit="1" customWidth="1"/>
    <col min="30" max="30" width="5" bestFit="1" customWidth="1"/>
  </cols>
  <sheetData>
    <row r="1" spans="2:30">
      <c r="B1" t="s">
        <v>135</v>
      </c>
    </row>
    <row r="2" spans="2:30">
      <c r="B2" t="s">
        <v>136</v>
      </c>
    </row>
    <row r="3" spans="2:30">
      <c r="B3" s="54" t="s">
        <v>118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</row>
    <row r="4" spans="2:30">
      <c r="B4" s="1" t="s">
        <v>0</v>
      </c>
      <c r="C4" s="1" t="s">
        <v>120</v>
      </c>
      <c r="D4" s="1" t="s">
        <v>119</v>
      </c>
      <c r="E4" s="1" t="s">
        <v>121</v>
      </c>
      <c r="F4" s="1" t="s">
        <v>1</v>
      </c>
      <c r="G4" s="1" t="s">
        <v>2</v>
      </c>
      <c r="H4" s="1" t="s">
        <v>3</v>
      </c>
      <c r="I4" s="1" t="s">
        <v>4</v>
      </c>
      <c r="J4" s="1" t="s">
        <v>5</v>
      </c>
      <c r="K4" s="1" t="s">
        <v>6</v>
      </c>
      <c r="L4" s="1" t="s">
        <v>7</v>
      </c>
      <c r="M4" s="2" t="s">
        <v>8</v>
      </c>
      <c r="N4" s="1" t="s">
        <v>9</v>
      </c>
      <c r="O4" s="1" t="s">
        <v>10</v>
      </c>
      <c r="P4" s="1" t="s">
        <v>11</v>
      </c>
      <c r="Q4" s="1" t="s">
        <v>12</v>
      </c>
      <c r="R4" s="1" t="s">
        <v>13</v>
      </c>
      <c r="S4" s="1" t="s">
        <v>14</v>
      </c>
      <c r="T4" s="1" t="s">
        <v>15</v>
      </c>
      <c r="U4" s="1" t="s">
        <v>16</v>
      </c>
      <c r="V4" s="1" t="s">
        <v>17</v>
      </c>
      <c r="W4" s="1" t="s">
        <v>18</v>
      </c>
      <c r="X4" s="1" t="s">
        <v>19</v>
      </c>
      <c r="Y4" s="1" t="s">
        <v>20</v>
      </c>
      <c r="Z4" s="1" t="s">
        <v>21</v>
      </c>
      <c r="AA4" s="3" t="s">
        <v>22</v>
      </c>
      <c r="AB4" s="3" t="s">
        <v>23</v>
      </c>
      <c r="AC4" s="4" t="s">
        <v>24</v>
      </c>
      <c r="AD4" s="1" t="s">
        <v>25</v>
      </c>
    </row>
    <row r="5" spans="2:30">
      <c r="B5" s="5" t="s">
        <v>26</v>
      </c>
      <c r="C5" s="5"/>
      <c r="D5" s="5"/>
      <c r="E5" s="5"/>
      <c r="F5" s="6"/>
      <c r="G5" s="6"/>
      <c r="H5" s="6"/>
      <c r="I5" s="6"/>
      <c r="J5" s="6"/>
      <c r="K5" s="6"/>
      <c r="L5" s="6"/>
      <c r="M5" s="7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8"/>
      <c r="AB5" s="8"/>
      <c r="AC5" s="9"/>
      <c r="AD5" s="6"/>
    </row>
    <row r="6" spans="2:30">
      <c r="B6" s="6" t="s">
        <v>27</v>
      </c>
      <c r="C6" s="10">
        <v>20</v>
      </c>
      <c r="D6" s="12">
        <v>0.20699999999999999</v>
      </c>
      <c r="E6" s="12">
        <v>1.1000000000000001</v>
      </c>
      <c r="F6" s="10">
        <v>8.08</v>
      </c>
      <c r="G6" s="6">
        <v>65.5</v>
      </c>
      <c r="H6" s="6">
        <v>915</v>
      </c>
      <c r="I6" s="11">
        <v>76.2</v>
      </c>
      <c r="J6" s="12">
        <v>0.214</v>
      </c>
      <c r="K6" s="12">
        <v>0.33700000000000002</v>
      </c>
      <c r="L6" s="12">
        <v>6.88E-2</v>
      </c>
      <c r="M6" s="7">
        <v>0.316</v>
      </c>
      <c r="N6" s="12">
        <v>6.6299999999999998E-2</v>
      </c>
      <c r="O6" s="12">
        <v>8.9300000000000004E-2</v>
      </c>
      <c r="P6" s="12">
        <v>6.3899999999999998E-2</v>
      </c>
      <c r="Q6" s="13">
        <v>9.1299999999999992E-3</v>
      </c>
      <c r="R6" s="13">
        <v>9.8599999999999993E-2</v>
      </c>
      <c r="S6" s="13">
        <v>1.6899999999999998E-2</v>
      </c>
      <c r="T6" s="13">
        <v>6.5600000000000006E-2</v>
      </c>
      <c r="U6" s="13">
        <v>6.6499999999999997E-3</v>
      </c>
      <c r="V6" s="12">
        <v>5.0799999999999998E-2</v>
      </c>
      <c r="W6" s="13">
        <v>4.4299999999999999E-3</v>
      </c>
      <c r="X6" s="13">
        <v>3.5000000000000001E-3</v>
      </c>
      <c r="Y6" s="12">
        <v>0.92200000000000004</v>
      </c>
      <c r="Z6" s="12">
        <v>1.08</v>
      </c>
      <c r="AA6" s="14">
        <v>1.40741</v>
      </c>
      <c r="AB6" s="14">
        <v>4.1943812235443234</v>
      </c>
      <c r="AC6" s="14">
        <v>0.6809470591157234</v>
      </c>
      <c r="AD6" s="11">
        <v>63.905325443786992</v>
      </c>
    </row>
    <row r="7" spans="2:30">
      <c r="B7" s="6" t="s">
        <v>28</v>
      </c>
      <c r="C7" s="10">
        <v>15.6</v>
      </c>
      <c r="D7" s="12">
        <v>0.111</v>
      </c>
      <c r="E7" s="12">
        <v>1.3</v>
      </c>
      <c r="F7" s="10">
        <v>11.8</v>
      </c>
      <c r="G7" s="6">
        <v>23.6</v>
      </c>
      <c r="H7" s="6">
        <v>557</v>
      </c>
      <c r="I7" s="11">
        <v>88.1</v>
      </c>
      <c r="J7" s="12">
        <v>7.0800000000000002E-2</v>
      </c>
      <c r="K7" s="12">
        <v>0.12</v>
      </c>
      <c r="L7" s="12" t="s">
        <v>29</v>
      </c>
      <c r="M7" s="7">
        <v>6.5900000000000004E-3</v>
      </c>
      <c r="N7" s="12" t="s">
        <v>29</v>
      </c>
      <c r="O7" s="12">
        <v>1.54E-2</v>
      </c>
      <c r="P7" s="12">
        <v>1.8100000000000002E-2</v>
      </c>
      <c r="Q7" s="13" t="s">
        <v>29</v>
      </c>
      <c r="R7" s="13">
        <v>6.9699999999999996E-3</v>
      </c>
      <c r="S7" s="13" t="s">
        <v>29</v>
      </c>
      <c r="T7" s="13">
        <v>5.3600000000000002E-3</v>
      </c>
      <c r="U7" s="12" t="s">
        <v>29</v>
      </c>
      <c r="V7" s="12">
        <v>1.37E-2</v>
      </c>
      <c r="W7" s="13">
        <v>5.7600000000000001E-4</v>
      </c>
      <c r="X7" s="13" t="s">
        <v>29</v>
      </c>
      <c r="Y7" s="12">
        <v>0.40699999999999997</v>
      </c>
      <c r="Z7" s="12">
        <v>6.3700000000000007E-2</v>
      </c>
      <c r="AA7" s="14">
        <v>0.26312600000000003</v>
      </c>
      <c r="AB7" s="14">
        <v>5.5822437117946233</v>
      </c>
      <c r="AC7" s="14"/>
      <c r="AD7" s="11"/>
    </row>
    <row r="8" spans="2:30">
      <c r="B8" s="6" t="s">
        <v>30</v>
      </c>
      <c r="C8" s="10">
        <v>29.1</v>
      </c>
      <c r="D8" s="12">
        <v>0.154</v>
      </c>
      <c r="E8" s="12">
        <v>1.22</v>
      </c>
      <c r="F8" s="10">
        <v>7.84</v>
      </c>
      <c r="G8" s="6">
        <v>208</v>
      </c>
      <c r="H8" s="6">
        <v>1070</v>
      </c>
      <c r="I8" s="11">
        <v>70.5</v>
      </c>
      <c r="J8" s="12">
        <v>0.70399999999999996</v>
      </c>
      <c r="K8" s="12">
        <v>0.57299999999999995</v>
      </c>
      <c r="L8" s="12">
        <v>4.99E-2</v>
      </c>
      <c r="M8" s="7">
        <v>0.188</v>
      </c>
      <c r="N8" s="12">
        <v>5.5799999999999999E-3</v>
      </c>
      <c r="O8" s="12">
        <v>5.2699999999999997E-2</v>
      </c>
      <c r="P8" s="12">
        <v>2.24E-2</v>
      </c>
      <c r="Q8" s="13">
        <v>6.8300000000000001E-4</v>
      </c>
      <c r="R8" s="13">
        <v>2.35E-2</v>
      </c>
      <c r="S8" s="13">
        <v>5.8100000000000001E-3</v>
      </c>
      <c r="T8" s="13">
        <v>1.7500000000000002E-2</v>
      </c>
      <c r="U8" s="13">
        <v>9.3399999999999993E-3</v>
      </c>
      <c r="V8" s="12">
        <v>4.87E-2</v>
      </c>
      <c r="W8" s="13">
        <v>6.7599999999999995E-4</v>
      </c>
      <c r="X8" s="13">
        <v>2.0500000000000002E-3</v>
      </c>
      <c r="Y8" s="12">
        <v>2</v>
      </c>
      <c r="Z8" s="12">
        <v>0.26600000000000001</v>
      </c>
      <c r="AA8" s="14">
        <v>1.7017889999999998</v>
      </c>
      <c r="AB8" s="14">
        <v>14.410967592319205</v>
      </c>
      <c r="AC8" s="14">
        <v>0.74955339069926152</v>
      </c>
      <c r="AD8" s="11">
        <v>45.783132530120483</v>
      </c>
    </row>
    <row r="9" spans="2:30">
      <c r="B9" s="6" t="s">
        <v>31</v>
      </c>
      <c r="C9" s="10">
        <v>3.83</v>
      </c>
      <c r="D9" s="12">
        <v>0.106</v>
      </c>
      <c r="E9" s="12">
        <v>1.1100000000000001</v>
      </c>
      <c r="F9" s="11">
        <v>8.98</v>
      </c>
      <c r="G9" s="6">
        <v>274</v>
      </c>
      <c r="H9" s="6">
        <v>867</v>
      </c>
      <c r="I9" s="11">
        <v>75.2</v>
      </c>
      <c r="J9" s="12">
        <v>0.53600000000000003</v>
      </c>
      <c r="K9" s="12">
        <v>0.32500000000000001</v>
      </c>
      <c r="L9" s="12">
        <v>2.1999999999999999E-2</v>
      </c>
      <c r="M9" s="7">
        <v>3.7400000000000003E-2</v>
      </c>
      <c r="N9" s="12">
        <v>2.2700000000000001E-2</v>
      </c>
      <c r="O9" s="12">
        <v>2.8299999999999999E-2</v>
      </c>
      <c r="P9" s="12">
        <v>2.18E-2</v>
      </c>
      <c r="Q9" s="13">
        <v>2.5100000000000001E-3</v>
      </c>
      <c r="R9" s="13">
        <v>1.83E-2</v>
      </c>
      <c r="S9" s="13">
        <v>5.6400000000000005E-4</v>
      </c>
      <c r="T9" s="13">
        <v>8.9099999999999995E-3</v>
      </c>
      <c r="U9" s="13">
        <v>2.3800000000000002E-3</v>
      </c>
      <c r="V9" s="12">
        <v>8.8100000000000001E-3</v>
      </c>
      <c r="W9" s="13">
        <v>1.65E-3</v>
      </c>
      <c r="X9" s="13">
        <v>2.0799999999999998E-3</v>
      </c>
      <c r="Y9" s="12">
        <v>3.34</v>
      </c>
      <c r="Z9" s="12">
        <v>0.11700000000000001</v>
      </c>
      <c r="AA9" s="14">
        <v>1.036324</v>
      </c>
      <c r="AB9" s="14">
        <v>3.8892771767770911</v>
      </c>
      <c r="AC9" s="14">
        <v>0.73379403865623516</v>
      </c>
      <c r="AD9" s="11">
        <v>207.44680851063831</v>
      </c>
    </row>
    <row r="10" spans="2:30">
      <c r="B10" s="6" t="s">
        <v>32</v>
      </c>
      <c r="C10" s="10">
        <v>29.5</v>
      </c>
      <c r="D10" s="12">
        <v>0.155</v>
      </c>
      <c r="E10" s="12">
        <v>1.1599999999999999</v>
      </c>
      <c r="F10" s="10">
        <v>8.61</v>
      </c>
      <c r="G10" s="6">
        <v>198</v>
      </c>
      <c r="H10" s="6">
        <v>1110</v>
      </c>
      <c r="I10" s="11">
        <v>56</v>
      </c>
      <c r="J10" s="12">
        <v>0.78800000000000003</v>
      </c>
      <c r="K10" s="12">
        <v>0.40300000000000002</v>
      </c>
      <c r="L10" s="12">
        <v>2.63E-2</v>
      </c>
      <c r="M10" s="7">
        <v>5.8500000000000003E-2</v>
      </c>
      <c r="N10" s="12" t="s">
        <v>29</v>
      </c>
      <c r="O10" s="12">
        <v>4.6899999999999997E-2</v>
      </c>
      <c r="P10" s="12">
        <v>7.0699999999999999E-3</v>
      </c>
      <c r="Q10" s="13">
        <v>5.9400000000000002E-4</v>
      </c>
      <c r="R10" s="13">
        <v>2.7199999999999998E-2</v>
      </c>
      <c r="S10" s="13">
        <v>1.5E-3</v>
      </c>
      <c r="T10" s="13">
        <v>1.0800000000000001E-2</v>
      </c>
      <c r="U10" s="13">
        <v>8.4400000000000002E-4</v>
      </c>
      <c r="V10" s="12">
        <v>1.7000000000000001E-2</v>
      </c>
      <c r="W10" s="13">
        <v>2.64E-3</v>
      </c>
      <c r="X10" s="13" t="s">
        <v>29</v>
      </c>
      <c r="Y10" s="12">
        <v>1.8</v>
      </c>
      <c r="Z10" s="12">
        <v>0.20100000000000001</v>
      </c>
      <c r="AA10" s="14">
        <v>1.3913579999999999</v>
      </c>
      <c r="AB10" s="14">
        <v>53.656962510989558</v>
      </c>
      <c r="AC10" s="14">
        <v>0.68635470739282267</v>
      </c>
      <c r="AD10" s="11">
        <v>134</v>
      </c>
    </row>
    <row r="11" spans="2:30">
      <c r="B11" s="6" t="s">
        <v>33</v>
      </c>
      <c r="C11" s="10">
        <v>4.1399999999999997</v>
      </c>
      <c r="D11" s="12">
        <v>8.48E-2</v>
      </c>
      <c r="E11" s="12">
        <v>0.55700000000000005</v>
      </c>
      <c r="F11" s="10">
        <v>10.4</v>
      </c>
      <c r="G11" s="6">
        <v>54.5</v>
      </c>
      <c r="H11" s="6">
        <v>1250</v>
      </c>
      <c r="I11" s="11">
        <v>44.3</v>
      </c>
      <c r="J11" s="12">
        <v>1.45</v>
      </c>
      <c r="K11" s="12">
        <v>0.79400000000000004</v>
      </c>
      <c r="L11" s="12">
        <v>6.4100000000000004E-2</v>
      </c>
      <c r="M11" s="7">
        <v>7.8700000000000006E-2</v>
      </c>
      <c r="N11" s="12">
        <v>1.6799999999999999E-2</v>
      </c>
      <c r="O11" s="12">
        <v>3.39E-2</v>
      </c>
      <c r="P11" s="12">
        <v>1.9099999999999999E-2</v>
      </c>
      <c r="Q11" s="13">
        <v>1.49E-3</v>
      </c>
      <c r="R11" s="13">
        <v>1.78E-2</v>
      </c>
      <c r="S11" s="13">
        <v>1.1900000000000001E-3</v>
      </c>
      <c r="T11" s="13">
        <v>5.7600000000000001E-4</v>
      </c>
      <c r="U11" s="12" t="s">
        <v>29</v>
      </c>
      <c r="V11" s="12">
        <v>1.06E-2</v>
      </c>
      <c r="W11" s="13">
        <v>1.48E-3</v>
      </c>
      <c r="X11" s="13">
        <v>9.9799999999999993E-3</v>
      </c>
      <c r="Y11" s="12">
        <v>0.41899999999999998</v>
      </c>
      <c r="Z11" s="12">
        <v>6.9900000000000004E-2</v>
      </c>
      <c r="AA11" s="14">
        <v>2.4902069999999994</v>
      </c>
      <c r="AB11" s="14">
        <v>5.7856480148808123</v>
      </c>
      <c r="AC11" s="14">
        <v>0.63854578141541019</v>
      </c>
      <c r="AD11" s="11">
        <v>58.739495798319325</v>
      </c>
    </row>
    <row r="12" spans="2:30">
      <c r="B12" s="6" t="s">
        <v>34</v>
      </c>
      <c r="C12" s="10">
        <v>12.9</v>
      </c>
      <c r="D12" s="12">
        <v>0.27200000000000002</v>
      </c>
      <c r="E12" s="12">
        <v>0.79</v>
      </c>
      <c r="F12" s="10">
        <v>7.64</v>
      </c>
      <c r="G12" s="6">
        <v>110</v>
      </c>
      <c r="H12" s="6">
        <v>834</v>
      </c>
      <c r="I12" s="11">
        <v>49.2</v>
      </c>
      <c r="J12" s="12">
        <v>1.71</v>
      </c>
      <c r="K12" s="12">
        <v>2.8</v>
      </c>
      <c r="L12" s="12">
        <v>0.32200000000000001</v>
      </c>
      <c r="M12" s="7">
        <v>1.1299999999999999</v>
      </c>
      <c r="N12" s="12">
        <v>0.34599999999999997</v>
      </c>
      <c r="O12" s="12">
        <v>8.3299999999999999E-2</v>
      </c>
      <c r="P12" s="12">
        <v>0.23499999999999999</v>
      </c>
      <c r="Q12" s="13">
        <v>4.9399999999999999E-2</v>
      </c>
      <c r="R12" s="13">
        <v>0.3</v>
      </c>
      <c r="S12" s="13">
        <v>4.6399999999999997E-2</v>
      </c>
      <c r="T12" s="13">
        <v>0.13900000000000001</v>
      </c>
      <c r="U12" s="13">
        <v>1.9400000000000001E-2</v>
      </c>
      <c r="V12" s="12">
        <v>0.128</v>
      </c>
      <c r="W12" s="13">
        <v>0.02</v>
      </c>
      <c r="X12" s="13">
        <v>1.8E-3</v>
      </c>
      <c r="Y12" s="12">
        <v>1.64</v>
      </c>
      <c r="Z12" s="12">
        <v>1.58</v>
      </c>
      <c r="AA12" s="14">
        <v>7.3285</v>
      </c>
      <c r="AB12" s="14">
        <v>0.89309293916332066</v>
      </c>
      <c r="AC12" s="14">
        <v>0.92515945966331581</v>
      </c>
      <c r="AD12" s="11">
        <v>34.051724137931039</v>
      </c>
    </row>
    <row r="13" spans="2:30">
      <c r="B13" s="6" t="s">
        <v>35</v>
      </c>
      <c r="C13" s="10">
        <v>4.53</v>
      </c>
      <c r="D13" s="12">
        <v>0.127</v>
      </c>
      <c r="E13" s="12">
        <v>0.47299999999999998</v>
      </c>
      <c r="F13" s="10">
        <v>10.1</v>
      </c>
      <c r="G13" s="6">
        <v>59.4</v>
      </c>
      <c r="H13" s="6">
        <v>1420</v>
      </c>
      <c r="I13" s="11">
        <v>56.2</v>
      </c>
      <c r="J13" s="12">
        <v>2.8</v>
      </c>
      <c r="K13" s="12">
        <v>2.04</v>
      </c>
      <c r="L13" s="12">
        <v>0.14699999999999999</v>
      </c>
      <c r="M13" s="7">
        <v>0.311</v>
      </c>
      <c r="N13" s="13" t="s">
        <v>29</v>
      </c>
      <c r="O13" s="12">
        <v>4.7399999999999998E-2</v>
      </c>
      <c r="P13" s="12">
        <v>2.5499999999999998E-2</v>
      </c>
      <c r="Q13" s="13">
        <v>3.9899999999999996E-3</v>
      </c>
      <c r="R13" s="13">
        <v>2.7900000000000001E-2</v>
      </c>
      <c r="S13" s="13">
        <v>4.0299999999999997E-3</v>
      </c>
      <c r="T13" s="13">
        <v>1.0699999999999999E-2</v>
      </c>
      <c r="U13" s="13">
        <v>3.79E-3</v>
      </c>
      <c r="V13" s="12">
        <v>3.3399999999999999E-2</v>
      </c>
      <c r="W13" s="13">
        <v>7.5100000000000004E-4</v>
      </c>
      <c r="X13" s="13">
        <v>7.4799999999999997E-3</v>
      </c>
      <c r="Y13" s="12">
        <v>0.45400000000000001</v>
      </c>
      <c r="Z13" s="12">
        <v>0.192</v>
      </c>
      <c r="AA13" s="14">
        <v>5.4554609999999997</v>
      </c>
      <c r="AB13" s="14">
        <v>2.9</v>
      </c>
      <c r="AC13" s="14">
        <v>0.7796093479055749</v>
      </c>
      <c r="AD13" s="11">
        <v>47.642679900744419</v>
      </c>
    </row>
    <row r="14" spans="2:30">
      <c r="B14" s="6" t="s">
        <v>36</v>
      </c>
      <c r="C14" s="10">
        <v>1.56</v>
      </c>
      <c r="D14" s="12">
        <v>0.113</v>
      </c>
      <c r="E14" s="12">
        <v>0.39700000000000002</v>
      </c>
      <c r="F14" s="10">
        <v>9.56</v>
      </c>
      <c r="G14" s="6">
        <v>39.4</v>
      </c>
      <c r="H14" s="6">
        <v>1410</v>
      </c>
      <c r="I14" s="11">
        <v>36.4</v>
      </c>
      <c r="J14" s="12">
        <v>2.71</v>
      </c>
      <c r="K14" s="12">
        <v>1.7</v>
      </c>
      <c r="L14" s="12">
        <v>0.14399999999999999</v>
      </c>
      <c r="M14" s="7">
        <v>0.27</v>
      </c>
      <c r="N14" s="12">
        <v>2.5000000000000001E-2</v>
      </c>
      <c r="O14" s="12">
        <v>2.12E-2</v>
      </c>
      <c r="P14" s="12" t="s">
        <v>29</v>
      </c>
      <c r="Q14" s="13">
        <v>6.5300000000000004E-4</v>
      </c>
      <c r="R14" s="13">
        <v>1.0500000000000001E-2</v>
      </c>
      <c r="S14" s="13">
        <v>2.66E-3</v>
      </c>
      <c r="T14" s="12" t="s">
        <v>29</v>
      </c>
      <c r="U14" s="13">
        <v>2.0100000000000001E-3</v>
      </c>
      <c r="V14" s="12">
        <v>1.04E-2</v>
      </c>
      <c r="W14" s="13">
        <v>1.3699999999999999E-3</v>
      </c>
      <c r="X14" s="13">
        <v>1.38E-2</v>
      </c>
      <c r="Y14" s="12">
        <v>0.34200000000000003</v>
      </c>
      <c r="Z14" s="12">
        <v>9.69E-2</v>
      </c>
      <c r="AA14" s="14">
        <v>4.8999010000000007</v>
      </c>
      <c r="AB14" s="14">
        <v>9.9126879838554984</v>
      </c>
      <c r="AC14" s="14">
        <v>0.66721773782286919</v>
      </c>
      <c r="AD14" s="11">
        <v>36.428571428571431</v>
      </c>
    </row>
    <row r="15" spans="2:30">
      <c r="B15" s="6" t="s">
        <v>37</v>
      </c>
      <c r="C15" s="10">
        <v>21.6</v>
      </c>
      <c r="D15" s="12">
        <v>9.35E-2</v>
      </c>
      <c r="E15" s="12">
        <v>0.91900000000000004</v>
      </c>
      <c r="F15" s="10">
        <v>9.74</v>
      </c>
      <c r="G15" s="6">
        <v>86.6</v>
      </c>
      <c r="H15" s="6">
        <v>907</v>
      </c>
      <c r="I15" s="11">
        <v>46.7</v>
      </c>
      <c r="J15" s="12">
        <v>0.41</v>
      </c>
      <c r="K15" s="12">
        <v>0.26200000000000001</v>
      </c>
      <c r="L15" s="12">
        <v>1.7299999999999999E-2</v>
      </c>
      <c r="M15" s="7">
        <v>2.0299999999999999E-2</v>
      </c>
      <c r="N15" s="12">
        <v>2.3900000000000001E-2</v>
      </c>
      <c r="O15" s="12">
        <v>2.7E-2</v>
      </c>
      <c r="P15" s="12">
        <v>8.6700000000000006E-3</v>
      </c>
      <c r="Q15" s="13" t="s">
        <v>29</v>
      </c>
      <c r="R15" s="13">
        <v>2.0200000000000001E-3</v>
      </c>
      <c r="S15" s="13">
        <v>2.0400000000000001E-3</v>
      </c>
      <c r="T15" s="13">
        <v>6.1799999999999997E-3</v>
      </c>
      <c r="U15" s="13">
        <v>1.4599999999999999E-3</v>
      </c>
      <c r="V15" s="12">
        <v>7.0200000000000002E-3</v>
      </c>
      <c r="W15" s="13">
        <v>1.7600000000000001E-3</v>
      </c>
      <c r="X15" s="13">
        <v>3.7799999999999999E-3</v>
      </c>
      <c r="Y15" s="12">
        <v>0.91400000000000003</v>
      </c>
      <c r="Z15" s="12">
        <v>0.111</v>
      </c>
      <c r="AA15" s="14">
        <v>0.78964999999999996</v>
      </c>
      <c r="AB15" s="14">
        <v>5.7342800599641652</v>
      </c>
      <c r="AC15" s="14">
        <v>0.76273006380684616</v>
      </c>
      <c r="AD15" s="11">
        <v>54.411764705882348</v>
      </c>
    </row>
    <row r="16" spans="2:30">
      <c r="B16" s="6" t="s">
        <v>38</v>
      </c>
      <c r="C16" s="10">
        <v>8.41</v>
      </c>
      <c r="D16" s="12">
        <v>0.11600000000000001</v>
      </c>
      <c r="E16" s="12">
        <v>0.49</v>
      </c>
      <c r="F16" s="10">
        <v>11.3</v>
      </c>
      <c r="G16" s="6">
        <v>43.9</v>
      </c>
      <c r="H16" s="6">
        <v>1680</v>
      </c>
      <c r="I16" s="11">
        <v>33</v>
      </c>
      <c r="J16" s="12">
        <v>1.78</v>
      </c>
      <c r="K16" s="12">
        <v>1.01</v>
      </c>
      <c r="L16" s="12">
        <v>0.1</v>
      </c>
      <c r="M16" s="7">
        <v>0.20200000000000001</v>
      </c>
      <c r="N16" s="12" t="s">
        <v>29</v>
      </c>
      <c r="O16" s="12">
        <v>2.5499999999999998E-2</v>
      </c>
      <c r="P16" s="12" t="s">
        <v>29</v>
      </c>
      <c r="Q16" s="13">
        <v>2.1800000000000001E-3</v>
      </c>
      <c r="R16" s="13">
        <v>4.0200000000000001E-3</v>
      </c>
      <c r="S16" s="13">
        <v>1.0200000000000001E-3</v>
      </c>
      <c r="T16" s="13">
        <v>3.0899999999999999E-3</v>
      </c>
      <c r="U16" s="13">
        <v>5.5900000000000004E-4</v>
      </c>
      <c r="V16" s="12">
        <v>1.1599999999999999E-2</v>
      </c>
      <c r="W16" s="12" t="s">
        <v>29</v>
      </c>
      <c r="X16" s="13">
        <v>6.5900000000000004E-3</v>
      </c>
      <c r="Y16" s="12">
        <v>0.43</v>
      </c>
      <c r="Z16" s="12">
        <v>8.0399999999999999E-2</v>
      </c>
      <c r="AA16" s="14">
        <v>3.1473689999999999</v>
      </c>
      <c r="AB16" s="14">
        <v>21.130473369470749</v>
      </c>
      <c r="AC16" s="15">
        <v>0.586942998145767</v>
      </c>
      <c r="AD16" s="11">
        <v>78.823529411764696</v>
      </c>
    </row>
    <row r="17" spans="2:30">
      <c r="B17" s="6" t="s">
        <v>39</v>
      </c>
      <c r="C17" s="10">
        <v>11.3</v>
      </c>
      <c r="D17" s="12">
        <v>0.20300000000000001</v>
      </c>
      <c r="E17" s="12">
        <v>0.878</v>
      </c>
      <c r="F17" s="11">
        <v>7.96</v>
      </c>
      <c r="G17" s="6">
        <v>36.799999999999997</v>
      </c>
      <c r="H17" s="6">
        <v>919</v>
      </c>
      <c r="I17" s="11">
        <v>47.8</v>
      </c>
      <c r="J17" s="12">
        <v>1.63</v>
      </c>
      <c r="K17" s="12">
        <v>1.86</v>
      </c>
      <c r="L17" s="12">
        <v>0.19800000000000001</v>
      </c>
      <c r="M17" s="7">
        <v>0.64900000000000002</v>
      </c>
      <c r="N17" s="12">
        <v>0.214</v>
      </c>
      <c r="O17" s="12">
        <v>5.1299999999999998E-2</v>
      </c>
      <c r="P17" s="12">
        <v>0.155</v>
      </c>
      <c r="Q17" s="13">
        <v>2.9399999999999999E-2</v>
      </c>
      <c r="R17" s="13">
        <v>0.219</v>
      </c>
      <c r="S17" s="13">
        <v>2.93E-2</v>
      </c>
      <c r="T17" s="13">
        <v>9.5100000000000004E-2</v>
      </c>
      <c r="U17" s="13">
        <v>1.29E-2</v>
      </c>
      <c r="V17" s="12">
        <v>6.0400000000000002E-2</v>
      </c>
      <c r="W17" s="13">
        <v>1.6199999999999999E-2</v>
      </c>
      <c r="X17" s="13">
        <v>7.6600000000000001E-3</v>
      </c>
      <c r="Y17" s="12">
        <v>0.60099999999999998</v>
      </c>
      <c r="Z17" s="12">
        <v>0.90900000000000003</v>
      </c>
      <c r="AA17" s="14">
        <v>5.2196000000000007</v>
      </c>
      <c r="AB17" s="14">
        <v>0.86112909758083045</v>
      </c>
      <c r="AC17" s="14">
        <v>0.80273296929963955</v>
      </c>
      <c r="AD17" s="11">
        <v>31.023890784982935</v>
      </c>
    </row>
    <row r="18" spans="2:30">
      <c r="B18" s="6" t="s">
        <v>40</v>
      </c>
      <c r="C18" s="10">
        <v>5.33</v>
      </c>
      <c r="D18" s="12">
        <v>9.6299999999999997E-2</v>
      </c>
      <c r="E18" s="12">
        <v>0.71299999999999997</v>
      </c>
      <c r="F18" s="10">
        <v>8.24</v>
      </c>
      <c r="G18" s="6">
        <v>60.4</v>
      </c>
      <c r="H18" s="6">
        <v>894</v>
      </c>
      <c r="I18" s="11">
        <v>66.3</v>
      </c>
      <c r="J18" s="12">
        <v>0.42899999999999999</v>
      </c>
      <c r="K18" s="12">
        <v>1.23</v>
      </c>
      <c r="L18" s="12">
        <v>6.0400000000000002E-3</v>
      </c>
      <c r="M18" s="7">
        <v>1.26E-2</v>
      </c>
      <c r="N18" s="12">
        <v>7.4999999999999997E-3</v>
      </c>
      <c r="O18" s="12">
        <v>1.52E-2</v>
      </c>
      <c r="P18" s="12">
        <v>9.3600000000000003E-3</v>
      </c>
      <c r="Q18" s="13">
        <v>8.9899999999999995E-4</v>
      </c>
      <c r="R18" s="13">
        <v>3.5899999999999999E-3</v>
      </c>
      <c r="S18" s="16">
        <v>2.9999999999999997E-4</v>
      </c>
      <c r="T18" s="13" t="s">
        <v>29</v>
      </c>
      <c r="U18" s="13">
        <v>1.3799999999999999E-3</v>
      </c>
      <c r="V18" s="12" t="s">
        <v>29</v>
      </c>
      <c r="W18" s="13">
        <v>5.5000000000000003E-4</v>
      </c>
      <c r="X18" s="13">
        <v>3.3700000000000002E-3</v>
      </c>
      <c r="Y18" s="12">
        <v>0.67700000000000005</v>
      </c>
      <c r="Z18" s="12">
        <v>3.7699999999999997E-2</v>
      </c>
      <c r="AA18" s="14">
        <v>1.7200150000000001</v>
      </c>
      <c r="AB18" s="14">
        <v>5.5462401040751539</v>
      </c>
      <c r="AC18" s="14"/>
      <c r="AD18" s="11">
        <v>108.95953757225401</v>
      </c>
    </row>
    <row r="19" spans="2:30">
      <c r="B19" s="6" t="s">
        <v>41</v>
      </c>
      <c r="C19" s="10">
        <v>14.7</v>
      </c>
      <c r="D19" s="12">
        <v>0.129</v>
      </c>
      <c r="E19" s="12">
        <v>0.96</v>
      </c>
      <c r="F19" s="10">
        <v>9.17</v>
      </c>
      <c r="G19" s="6">
        <v>166</v>
      </c>
      <c r="H19" s="6">
        <v>994</v>
      </c>
      <c r="I19" s="11">
        <v>66.099999999999994</v>
      </c>
      <c r="J19" s="12">
        <v>0.72499999999999998</v>
      </c>
      <c r="K19" s="12">
        <v>0.52500000000000002</v>
      </c>
      <c r="L19" s="12">
        <v>4.41E-2</v>
      </c>
      <c r="M19" s="7">
        <v>8.8499999999999995E-2</v>
      </c>
      <c r="N19" s="12">
        <v>2.24E-2</v>
      </c>
      <c r="O19" s="12">
        <v>6.8199999999999997E-2</v>
      </c>
      <c r="P19" s="12">
        <v>9.1000000000000004E-3</v>
      </c>
      <c r="Q19" s="13">
        <v>5.5999999999999999E-3</v>
      </c>
      <c r="R19" s="13">
        <v>2.4199999999999999E-2</v>
      </c>
      <c r="S19" s="13">
        <v>4.2100000000000002E-3</v>
      </c>
      <c r="T19" s="13">
        <v>1.4500000000000001E-2</v>
      </c>
      <c r="U19" s="13">
        <v>4.1999999999999997E-3</v>
      </c>
      <c r="V19" s="12">
        <v>1.6500000000000001E-2</v>
      </c>
      <c r="W19" s="13">
        <v>2.2699999999999999E-3</v>
      </c>
      <c r="X19" s="13">
        <v>2.0699999999999998E-3</v>
      </c>
      <c r="Y19" s="12">
        <v>1.79</v>
      </c>
      <c r="Z19" s="12">
        <v>0.17499999999999999</v>
      </c>
      <c r="AA19" s="14">
        <v>1.5537800000000002</v>
      </c>
      <c r="AB19" s="14">
        <v>14.603713501276422</v>
      </c>
      <c r="AC19" s="14">
        <v>0.71987245952867585</v>
      </c>
      <c r="AD19" s="11">
        <v>41.567695961995241</v>
      </c>
    </row>
    <row r="20" spans="2:30">
      <c r="B20" s="6" t="s">
        <v>42</v>
      </c>
      <c r="C20" s="10">
        <v>1.25</v>
      </c>
      <c r="D20" s="12">
        <v>8.7599999999999997E-2</v>
      </c>
      <c r="E20" s="12">
        <v>0.42799999999999999</v>
      </c>
      <c r="F20" s="10">
        <v>9.41</v>
      </c>
      <c r="G20" s="6">
        <v>22.6</v>
      </c>
      <c r="H20" s="6">
        <v>1320</v>
      </c>
      <c r="I20" s="11">
        <v>31.3</v>
      </c>
      <c r="J20" s="12">
        <v>1.08</v>
      </c>
      <c r="K20" s="12">
        <v>1.03</v>
      </c>
      <c r="L20" s="12">
        <v>0.115</v>
      </c>
      <c r="M20" s="7">
        <v>0.41699999999999998</v>
      </c>
      <c r="N20" s="12">
        <v>6.6000000000000003E-2</v>
      </c>
      <c r="O20" s="12">
        <v>9.9900000000000003E-2</v>
      </c>
      <c r="P20" s="12">
        <v>6.9400000000000003E-2</v>
      </c>
      <c r="Q20" s="13">
        <v>1.14E-2</v>
      </c>
      <c r="R20" s="13">
        <v>4.7E-2</v>
      </c>
      <c r="S20" s="13">
        <v>7.11E-3</v>
      </c>
      <c r="T20" s="13">
        <v>0.04</v>
      </c>
      <c r="U20" s="13">
        <v>4.64E-3</v>
      </c>
      <c r="V20" s="12">
        <v>1.0999999999999999E-2</v>
      </c>
      <c r="W20" s="13">
        <v>1.3799999999999999E-3</v>
      </c>
      <c r="X20" s="13">
        <v>1.16E-3</v>
      </c>
      <c r="Y20" s="12">
        <v>0.224</v>
      </c>
      <c r="Z20" s="12">
        <v>0.55100000000000005</v>
      </c>
      <c r="AA20" s="14">
        <v>2.9998300000000002</v>
      </c>
      <c r="AB20" s="14">
        <v>4.512709945985427</v>
      </c>
      <c r="AC20" s="14">
        <v>0.71657389111860947</v>
      </c>
      <c r="AD20" s="11">
        <v>77.49648382559775</v>
      </c>
    </row>
    <row r="21" spans="2:30">
      <c r="B21" s="6" t="s">
        <v>43</v>
      </c>
      <c r="C21" s="10">
        <v>4.71</v>
      </c>
      <c r="D21" s="12">
        <v>0.111</v>
      </c>
      <c r="E21" s="12">
        <v>0.75600000000000001</v>
      </c>
      <c r="F21" s="10">
        <v>7.94</v>
      </c>
      <c r="G21" s="6">
        <v>55.2</v>
      </c>
      <c r="H21" s="6">
        <v>1050</v>
      </c>
      <c r="I21" s="11">
        <v>48.4</v>
      </c>
      <c r="J21" s="12">
        <v>0.499</v>
      </c>
      <c r="K21" s="12">
        <v>0.40300000000000002</v>
      </c>
      <c r="L21" s="12">
        <v>7.7200000000000005E-2</v>
      </c>
      <c r="M21" s="7">
        <v>0.13300000000000001</v>
      </c>
      <c r="N21" s="12">
        <v>2.0799999999999999E-2</v>
      </c>
      <c r="O21" s="12">
        <v>3.5400000000000001E-2</v>
      </c>
      <c r="P21" s="12">
        <v>1.9900000000000001E-2</v>
      </c>
      <c r="Q21" s="13">
        <v>3.3999999999999998E-3</v>
      </c>
      <c r="R21" s="13">
        <v>1.9400000000000001E-2</v>
      </c>
      <c r="S21" s="13" t="s">
        <v>29</v>
      </c>
      <c r="T21" s="13">
        <v>1.77E-2</v>
      </c>
      <c r="U21" s="13">
        <v>3.3800000000000002E-3</v>
      </c>
      <c r="V21" s="12">
        <v>1.34E-2</v>
      </c>
      <c r="W21" s="12" t="s">
        <v>29</v>
      </c>
      <c r="X21" s="13">
        <v>1.09E-2</v>
      </c>
      <c r="Y21" s="12">
        <v>0.83299999999999996</v>
      </c>
      <c r="Z21" s="12">
        <v>0.24299999999999999</v>
      </c>
      <c r="AA21" s="14">
        <v>1.341461</v>
      </c>
      <c r="AB21" s="14">
        <v>5.3194740093297543</v>
      </c>
      <c r="AC21" s="14">
        <v>0.50342024498642812</v>
      </c>
      <c r="AD21" s="11"/>
    </row>
    <row r="22" spans="2:30">
      <c r="B22" s="6" t="s">
        <v>44</v>
      </c>
      <c r="C22" s="10">
        <v>12.8</v>
      </c>
      <c r="D22" s="12">
        <v>8.1799999999999998E-2</v>
      </c>
      <c r="E22" s="12">
        <v>1.37</v>
      </c>
      <c r="F22" s="10">
        <v>10.8</v>
      </c>
      <c r="G22" s="6">
        <v>64.7</v>
      </c>
      <c r="H22" s="6">
        <v>620</v>
      </c>
      <c r="I22" s="11">
        <v>82.1</v>
      </c>
      <c r="J22" s="12">
        <v>6.8699999999999997E-2</v>
      </c>
      <c r="K22" s="12">
        <v>0.13</v>
      </c>
      <c r="L22" s="12">
        <v>2.1000000000000001E-2</v>
      </c>
      <c r="M22" s="7">
        <v>0.129</v>
      </c>
      <c r="N22" s="12">
        <v>2.8899999999999999E-2</v>
      </c>
      <c r="O22" s="12">
        <v>3.2399999999999998E-2</v>
      </c>
      <c r="P22" s="12">
        <v>3.6600000000000001E-2</v>
      </c>
      <c r="Q22" s="13">
        <v>5.3400000000000001E-3</v>
      </c>
      <c r="R22" s="13">
        <v>0.14299999999999999</v>
      </c>
      <c r="S22" s="13">
        <v>4.8399999999999997E-3</v>
      </c>
      <c r="T22" s="13">
        <v>1.9599999999999999E-2</v>
      </c>
      <c r="U22" s="13">
        <v>2.0300000000000001E-3</v>
      </c>
      <c r="V22" s="12">
        <v>7.43E-3</v>
      </c>
      <c r="W22" s="13">
        <v>1.06E-3</v>
      </c>
      <c r="X22" s="13">
        <v>6.0000000000000001E-3</v>
      </c>
      <c r="Y22" s="12">
        <v>0.99099999999999999</v>
      </c>
      <c r="Z22" s="12">
        <v>0.34699999999999998</v>
      </c>
      <c r="AA22" s="14">
        <v>0.62990000000000002</v>
      </c>
      <c r="AB22" s="14">
        <v>3.0456443018245407</v>
      </c>
      <c r="AC22" s="14">
        <v>0.8391505622837041</v>
      </c>
      <c r="AD22" s="11">
        <v>71.694214876033058</v>
      </c>
    </row>
    <row r="23" spans="2:30">
      <c r="B23" s="6" t="s">
        <v>45</v>
      </c>
      <c r="C23" s="10">
        <v>29.6</v>
      </c>
      <c r="D23" s="12">
        <v>9.2899999999999996E-2</v>
      </c>
      <c r="E23" s="12">
        <v>1.54</v>
      </c>
      <c r="F23" s="10">
        <v>11.3</v>
      </c>
      <c r="G23" s="6">
        <v>63.4</v>
      </c>
      <c r="H23" s="6">
        <v>767</v>
      </c>
      <c r="I23" s="11">
        <v>83.5</v>
      </c>
      <c r="J23" s="12">
        <v>3.29</v>
      </c>
      <c r="K23" s="12">
        <v>7.53</v>
      </c>
      <c r="L23" s="12">
        <v>1.43E-2</v>
      </c>
      <c r="M23" s="7">
        <v>4.5199999999999997E-2</v>
      </c>
      <c r="N23" s="12">
        <v>1.9099999999999999E-2</v>
      </c>
      <c r="O23" s="12">
        <v>5.28E-2</v>
      </c>
      <c r="P23" s="13" t="s">
        <v>29</v>
      </c>
      <c r="Q23" s="13">
        <v>8.8699999999999998E-4</v>
      </c>
      <c r="R23" s="13">
        <v>1.4800000000000001E-2</v>
      </c>
      <c r="S23" s="13">
        <v>1.72E-3</v>
      </c>
      <c r="T23" s="13">
        <v>5.1999999999999998E-3</v>
      </c>
      <c r="U23" s="13">
        <v>1.08E-3</v>
      </c>
      <c r="V23" s="12">
        <v>1.12E-2</v>
      </c>
      <c r="W23" s="13">
        <v>8.83E-4</v>
      </c>
      <c r="X23" s="13">
        <v>6.3600000000000002E-3</v>
      </c>
      <c r="Y23" s="12">
        <v>0.70199999999999996</v>
      </c>
      <c r="Z23" s="12">
        <v>0.18</v>
      </c>
      <c r="AA23" s="17">
        <v>10.987170000000001</v>
      </c>
      <c r="AB23" s="14">
        <v>6.7215661039610799</v>
      </c>
      <c r="AC23" s="14"/>
      <c r="AD23" s="11">
        <v>104.65116279069767</v>
      </c>
    </row>
    <row r="24" spans="2:30">
      <c r="B24" s="6" t="s">
        <v>46</v>
      </c>
      <c r="C24" s="10">
        <v>27.4</v>
      </c>
      <c r="D24" s="12">
        <v>0.30599999999999999</v>
      </c>
      <c r="E24" s="12">
        <v>0.93400000000000005</v>
      </c>
      <c r="F24" s="10">
        <v>16.399999999999999</v>
      </c>
      <c r="G24" s="6">
        <v>31.5</v>
      </c>
      <c r="H24" s="6">
        <v>821</v>
      </c>
      <c r="I24" s="11">
        <v>138</v>
      </c>
      <c r="J24" s="12">
        <v>2.11</v>
      </c>
      <c r="K24" s="12">
        <v>2.2400000000000002</v>
      </c>
      <c r="L24" s="12">
        <v>0.20599999999999999</v>
      </c>
      <c r="M24" s="7">
        <v>0.59099999999999997</v>
      </c>
      <c r="N24" s="12">
        <v>4.41E-2</v>
      </c>
      <c r="O24" s="12">
        <v>0.11</v>
      </c>
      <c r="P24" s="12">
        <v>1.2200000000000001E-2</v>
      </c>
      <c r="Q24" s="13">
        <v>9.5700000000000004E-3</v>
      </c>
      <c r="R24" s="13">
        <v>3.2000000000000001E-2</v>
      </c>
      <c r="S24" s="13">
        <v>4.4099999999999999E-3</v>
      </c>
      <c r="T24" s="13">
        <v>1.5900000000000001E-2</v>
      </c>
      <c r="U24" s="13">
        <v>2.16E-3</v>
      </c>
      <c r="V24" s="12">
        <v>2.5999999999999999E-2</v>
      </c>
      <c r="W24" s="13">
        <v>2.8900000000000002E-3</v>
      </c>
      <c r="X24" s="13">
        <v>0.156</v>
      </c>
      <c r="Y24" s="12">
        <v>0.67100000000000004</v>
      </c>
      <c r="Z24" s="12">
        <v>0.30499999999999999</v>
      </c>
      <c r="AA24" s="14">
        <v>5.4062300000000008</v>
      </c>
      <c r="AB24" s="14">
        <v>14.498300937176564</v>
      </c>
      <c r="AC24" s="14">
        <v>0.83302442216040751</v>
      </c>
      <c r="AD24" s="11">
        <v>69.16099773242631</v>
      </c>
    </row>
    <row r="25" spans="2:30">
      <c r="B25" s="6" t="s">
        <v>47</v>
      </c>
      <c r="C25" s="10">
        <v>17.2</v>
      </c>
      <c r="D25" s="12">
        <v>0.114</v>
      </c>
      <c r="E25" s="12">
        <v>1.19</v>
      </c>
      <c r="F25" s="10">
        <v>9.5399999999999991</v>
      </c>
      <c r="G25" s="6">
        <v>67</v>
      </c>
      <c r="H25" s="6">
        <v>636</v>
      </c>
      <c r="I25" s="11">
        <v>82.1</v>
      </c>
      <c r="J25" s="12">
        <v>1.1299999999999999</v>
      </c>
      <c r="K25" s="12">
        <v>1.4</v>
      </c>
      <c r="L25" s="12">
        <v>7.7799999999999994E-2</v>
      </c>
      <c r="M25" s="7">
        <v>0.245</v>
      </c>
      <c r="N25" s="12">
        <v>7.9899999999999999E-2</v>
      </c>
      <c r="O25" s="12">
        <v>0.107</v>
      </c>
      <c r="P25" s="12">
        <v>2.0799999999999999E-2</v>
      </c>
      <c r="Q25" s="13">
        <v>8.3599999999999994E-3</v>
      </c>
      <c r="R25" s="13">
        <v>6.0999999999999999E-2</v>
      </c>
      <c r="S25" s="13">
        <v>1.44E-2</v>
      </c>
      <c r="T25" s="13">
        <v>4.8599999999999997E-2</v>
      </c>
      <c r="U25" s="13">
        <v>3.0999999999999999E-3</v>
      </c>
      <c r="V25" s="12">
        <v>4.3400000000000001E-2</v>
      </c>
      <c r="W25" s="13">
        <v>9.0799999999999995E-3</v>
      </c>
      <c r="X25" s="13">
        <v>4.5799999999999999E-3</v>
      </c>
      <c r="Y25" s="12">
        <v>0.66400000000000003</v>
      </c>
      <c r="Z25" s="12">
        <v>0.88300000000000001</v>
      </c>
      <c r="AA25" s="14">
        <v>3.24844</v>
      </c>
      <c r="AB25" s="14">
        <v>8.0242112841737114</v>
      </c>
      <c r="AC25" s="14">
        <v>1.1576667742366724</v>
      </c>
      <c r="AD25" s="11">
        <v>61.31944444444445</v>
      </c>
    </row>
    <row r="26" spans="2:30">
      <c r="B26" s="6" t="s">
        <v>48</v>
      </c>
      <c r="C26" s="10">
        <f t="shared" ref="C26:E26" si="0">AVERAGE(C6:C25)</f>
        <v>13.773000000000001</v>
      </c>
      <c r="D26" s="12">
        <f t="shared" si="0"/>
        <v>0.13804500000000003</v>
      </c>
      <c r="E26" s="12">
        <f t="shared" si="0"/>
        <v>0.91425000000000023</v>
      </c>
      <c r="F26" s="11">
        <f>AVERAGE(F6:F25)</f>
        <v>9.7405000000000008</v>
      </c>
      <c r="G26" s="11">
        <f t="shared" ref="G26:AD26" si="1">AVERAGE(G6:G25)</f>
        <v>86.525000000000006</v>
      </c>
      <c r="H26" s="11">
        <f t="shared" si="1"/>
        <v>1002.05</v>
      </c>
      <c r="I26" s="11">
        <f t="shared" si="1"/>
        <v>63.86999999999999</v>
      </c>
      <c r="J26" s="12">
        <f t="shared" si="1"/>
        <v>1.2067249999999998</v>
      </c>
      <c r="K26" s="12">
        <f t="shared" si="1"/>
        <v>1.3356000000000001</v>
      </c>
      <c r="L26" s="12">
        <f t="shared" si="1"/>
        <v>9.0570526315789476E-2</v>
      </c>
      <c r="M26" s="7">
        <f t="shared" si="1"/>
        <v>0.24643950000000001</v>
      </c>
      <c r="N26" s="12">
        <f t="shared" si="1"/>
        <v>6.3061249999999999E-2</v>
      </c>
      <c r="O26" s="12">
        <f t="shared" si="1"/>
        <v>5.2154999999999993E-2</v>
      </c>
      <c r="P26" s="12">
        <f t="shared" si="1"/>
        <v>4.434705882352942E-2</v>
      </c>
      <c r="Q26" s="13">
        <f t="shared" si="1"/>
        <v>8.0825555555555546E-3</v>
      </c>
      <c r="R26" s="13">
        <f t="shared" si="1"/>
        <v>5.5039999999999999E-2</v>
      </c>
      <c r="S26" s="13">
        <f t="shared" si="1"/>
        <v>8.2446666666666658E-3</v>
      </c>
      <c r="T26" s="13">
        <f t="shared" si="1"/>
        <v>2.9128666666666667E-2</v>
      </c>
      <c r="U26" s="13">
        <f t="shared" si="1"/>
        <v>4.5168333333333336E-3</v>
      </c>
      <c r="V26" s="12">
        <f t="shared" si="1"/>
        <v>2.7861052631578957E-2</v>
      </c>
      <c r="W26" s="13">
        <f t="shared" si="1"/>
        <v>3.8692222222222231E-3</v>
      </c>
      <c r="X26" s="13">
        <f t="shared" si="1"/>
        <v>1.3842222222222221E-2</v>
      </c>
      <c r="Y26" s="12">
        <f t="shared" si="1"/>
        <v>0.99104999999999988</v>
      </c>
      <c r="Z26" s="12">
        <f t="shared" si="1"/>
        <v>0.37443000000000004</v>
      </c>
      <c r="AA26" s="10">
        <f t="shared" si="1"/>
        <v>3.1508760500000008</v>
      </c>
      <c r="AB26" s="10">
        <f t="shared" si="1"/>
        <v>9.5611501934071406</v>
      </c>
      <c r="AC26" s="10">
        <f t="shared" si="1"/>
        <v>0.75195858283752726</v>
      </c>
      <c r="AD26" s="11">
        <f t="shared" si="1"/>
        <v>73.728136658677244</v>
      </c>
    </row>
    <row r="27" spans="2:30">
      <c r="B27" s="6" t="s">
        <v>49</v>
      </c>
      <c r="C27" s="10">
        <f t="shared" ref="C27:E27" si="2">STDEV(C6:C25)</f>
        <v>9.7535581091965415</v>
      </c>
      <c r="D27" s="12">
        <f t="shared" si="2"/>
        <v>6.256026547089992E-2</v>
      </c>
      <c r="E27" s="12">
        <f t="shared" si="2"/>
        <v>0.33575647111371748</v>
      </c>
      <c r="F27" s="11">
        <f>STDEV(F6:F25)</f>
        <v>2.0124598067251482</v>
      </c>
      <c r="G27" s="11">
        <f t="shared" ref="G27:AD27" si="3">STDEV(G6:G25)</f>
        <v>69.600566203081058</v>
      </c>
      <c r="H27" s="11">
        <f t="shared" si="3"/>
        <v>292.86632032199833</v>
      </c>
      <c r="I27" s="11">
        <f t="shared" si="3"/>
        <v>24.865196560654852</v>
      </c>
      <c r="J27" s="11">
        <f t="shared" si="3"/>
        <v>0.95194943523111708</v>
      </c>
      <c r="K27" s="10">
        <f t="shared" si="3"/>
        <v>1.6515606463042924</v>
      </c>
      <c r="L27" s="12">
        <f t="shared" si="3"/>
        <v>8.2490173520761739E-2</v>
      </c>
      <c r="M27" s="12">
        <f t="shared" si="3"/>
        <v>0.27797261554777958</v>
      </c>
      <c r="N27" s="12">
        <f t="shared" si="3"/>
        <v>9.0620276014808071E-2</v>
      </c>
      <c r="O27" s="12">
        <f t="shared" si="3"/>
        <v>3.067988325991651E-2</v>
      </c>
      <c r="P27" s="12">
        <f t="shared" si="3"/>
        <v>6.1057665239991149E-2</v>
      </c>
      <c r="Q27" s="13">
        <f t="shared" si="3"/>
        <v>1.2383769564005101E-2</v>
      </c>
      <c r="R27" s="12">
        <f t="shared" si="3"/>
        <v>7.9004715981822377E-2</v>
      </c>
      <c r="S27" s="13">
        <f t="shared" si="3"/>
        <v>1.2032640862156862E-2</v>
      </c>
      <c r="T27" s="13">
        <f t="shared" si="3"/>
        <v>3.6972823074761921E-2</v>
      </c>
      <c r="U27" s="13">
        <f t="shared" si="3"/>
        <v>4.8886562360343612E-3</v>
      </c>
      <c r="V27" s="12">
        <f t="shared" si="3"/>
        <v>2.9461089761607936E-2</v>
      </c>
      <c r="W27" s="13">
        <f t="shared" si="3"/>
        <v>5.5881197043428973E-3</v>
      </c>
      <c r="X27" s="12">
        <f t="shared" si="3"/>
        <v>3.5650837058988333E-2</v>
      </c>
      <c r="Y27" s="12">
        <f t="shared" si="3"/>
        <v>0.76468035805818879</v>
      </c>
      <c r="Z27" s="12">
        <f t="shared" si="3"/>
        <v>0.41701774933827201</v>
      </c>
      <c r="AA27" s="11">
        <f t="shared" si="3"/>
        <v>2.6941842516568801</v>
      </c>
      <c r="AB27" s="11">
        <f t="shared" si="3"/>
        <v>11.619204438918036</v>
      </c>
      <c r="AC27" s="10">
        <f t="shared" si="3"/>
        <v>0.14431718085469891</v>
      </c>
      <c r="AD27" s="11">
        <f t="shared" si="3"/>
        <v>43.324402798010986</v>
      </c>
    </row>
    <row r="28" spans="2:30">
      <c r="B28" s="6" t="s">
        <v>50</v>
      </c>
      <c r="C28" s="10">
        <f t="shared" ref="C28:E28" si="4">MIN(C6:C25)</f>
        <v>1.25</v>
      </c>
      <c r="D28" s="12">
        <f t="shared" si="4"/>
        <v>8.1799999999999998E-2</v>
      </c>
      <c r="E28" s="12">
        <f t="shared" si="4"/>
        <v>0.39700000000000002</v>
      </c>
      <c r="F28" s="11">
        <f>MIN(F6:F25)</f>
        <v>7.64</v>
      </c>
      <c r="G28" s="11">
        <f t="shared" ref="G28:AD28" si="5">MIN(G6:G25)</f>
        <v>22.6</v>
      </c>
      <c r="H28" s="11">
        <f t="shared" si="5"/>
        <v>557</v>
      </c>
      <c r="I28" s="11">
        <f t="shared" si="5"/>
        <v>31.3</v>
      </c>
      <c r="J28" s="12">
        <f t="shared" si="5"/>
        <v>6.8699999999999997E-2</v>
      </c>
      <c r="K28" s="12">
        <f t="shared" si="5"/>
        <v>0.12</v>
      </c>
      <c r="L28" s="12">
        <f t="shared" si="5"/>
        <v>6.0400000000000002E-3</v>
      </c>
      <c r="M28" s="12">
        <f t="shared" si="5"/>
        <v>6.5900000000000004E-3</v>
      </c>
      <c r="N28" s="12">
        <f t="shared" si="5"/>
        <v>5.5799999999999999E-3</v>
      </c>
      <c r="O28" s="12">
        <f t="shared" si="5"/>
        <v>1.52E-2</v>
      </c>
      <c r="P28" s="12">
        <f t="shared" si="5"/>
        <v>7.0699999999999999E-3</v>
      </c>
      <c r="Q28" s="13">
        <f t="shared" si="5"/>
        <v>5.9400000000000002E-4</v>
      </c>
      <c r="R28" s="13">
        <f t="shared" si="5"/>
        <v>2.0200000000000001E-3</v>
      </c>
      <c r="S28" s="13">
        <f t="shared" si="5"/>
        <v>2.9999999999999997E-4</v>
      </c>
      <c r="T28" s="13">
        <f t="shared" si="5"/>
        <v>5.7600000000000001E-4</v>
      </c>
      <c r="U28" s="13">
        <f t="shared" si="5"/>
        <v>5.5900000000000004E-4</v>
      </c>
      <c r="V28" s="12">
        <f t="shared" si="5"/>
        <v>7.0200000000000002E-3</v>
      </c>
      <c r="W28" s="13">
        <f t="shared" si="5"/>
        <v>5.5000000000000003E-4</v>
      </c>
      <c r="X28" s="13">
        <f t="shared" si="5"/>
        <v>1.16E-3</v>
      </c>
      <c r="Y28" s="12">
        <f t="shared" si="5"/>
        <v>0.224</v>
      </c>
      <c r="Z28" s="12">
        <f t="shared" si="5"/>
        <v>3.7699999999999997E-2</v>
      </c>
      <c r="AA28" s="12">
        <f t="shared" si="5"/>
        <v>0.26312600000000003</v>
      </c>
      <c r="AB28" s="10">
        <f t="shared" si="5"/>
        <v>0.86112909758083045</v>
      </c>
      <c r="AC28" s="10">
        <f t="shared" si="5"/>
        <v>0.50342024498642812</v>
      </c>
      <c r="AD28" s="11">
        <f t="shared" si="5"/>
        <v>31.023890784982935</v>
      </c>
    </row>
    <row r="29" spans="2:30">
      <c r="B29" s="6" t="s">
        <v>51</v>
      </c>
      <c r="C29" s="10">
        <f t="shared" ref="C29:E29" si="6">MAX(C6:C25)</f>
        <v>29.6</v>
      </c>
      <c r="D29" s="12">
        <f t="shared" si="6"/>
        <v>0.30599999999999999</v>
      </c>
      <c r="E29" s="12">
        <f t="shared" si="6"/>
        <v>1.54</v>
      </c>
      <c r="F29" s="11">
        <f>MAX(F6:F25)</f>
        <v>16.399999999999999</v>
      </c>
      <c r="G29" s="11">
        <f t="shared" ref="G29:AD29" si="7">MAX(G6:G25)</f>
        <v>274</v>
      </c>
      <c r="H29" s="11">
        <f t="shared" si="7"/>
        <v>1680</v>
      </c>
      <c r="I29" s="11">
        <f t="shared" si="7"/>
        <v>138</v>
      </c>
      <c r="J29" s="10">
        <f t="shared" si="7"/>
        <v>3.29</v>
      </c>
      <c r="K29" s="10">
        <f t="shared" si="7"/>
        <v>7.53</v>
      </c>
      <c r="L29" s="12">
        <f t="shared" si="7"/>
        <v>0.32200000000000001</v>
      </c>
      <c r="M29" s="12">
        <f t="shared" si="7"/>
        <v>1.1299999999999999</v>
      </c>
      <c r="N29" s="12">
        <f t="shared" si="7"/>
        <v>0.34599999999999997</v>
      </c>
      <c r="O29" s="12">
        <f t="shared" si="7"/>
        <v>0.11</v>
      </c>
      <c r="P29" s="12">
        <f t="shared" si="7"/>
        <v>0.23499999999999999</v>
      </c>
      <c r="Q29" s="13">
        <f t="shared" si="7"/>
        <v>4.9399999999999999E-2</v>
      </c>
      <c r="R29" s="13">
        <f t="shared" si="7"/>
        <v>0.3</v>
      </c>
      <c r="S29" s="13">
        <f t="shared" si="7"/>
        <v>4.6399999999999997E-2</v>
      </c>
      <c r="T29" s="13">
        <f t="shared" si="7"/>
        <v>0.13900000000000001</v>
      </c>
      <c r="U29" s="13">
        <f t="shared" si="7"/>
        <v>1.9400000000000001E-2</v>
      </c>
      <c r="V29" s="13">
        <f t="shared" si="7"/>
        <v>0.128</v>
      </c>
      <c r="W29" s="13">
        <f t="shared" si="7"/>
        <v>0.02</v>
      </c>
      <c r="X29" s="13">
        <f t="shared" si="7"/>
        <v>0.156</v>
      </c>
      <c r="Y29" s="12">
        <f t="shared" si="7"/>
        <v>3.34</v>
      </c>
      <c r="Z29" s="12">
        <f t="shared" si="7"/>
        <v>1.58</v>
      </c>
      <c r="AA29" s="11">
        <f t="shared" si="7"/>
        <v>10.987170000000001</v>
      </c>
      <c r="AB29" s="11">
        <f t="shared" si="7"/>
        <v>53.656962510989558</v>
      </c>
      <c r="AC29" s="10">
        <f t="shared" si="7"/>
        <v>1.1576667742366724</v>
      </c>
      <c r="AD29" s="11">
        <f t="shared" si="7"/>
        <v>207.44680851063831</v>
      </c>
    </row>
    <row r="30" spans="2:30">
      <c r="B30" s="5" t="s">
        <v>52</v>
      </c>
      <c r="C30" s="5"/>
      <c r="D30" s="5"/>
      <c r="E30" s="5"/>
      <c r="F30" s="18"/>
      <c r="G30" s="18"/>
      <c r="H30" s="18"/>
      <c r="I30" s="18"/>
      <c r="J30" s="18"/>
      <c r="K30" s="18"/>
      <c r="L30" s="18"/>
      <c r="M30" s="19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20"/>
      <c r="AA30" s="20"/>
      <c r="AB30" s="20"/>
      <c r="AC30" s="20"/>
      <c r="AD30" s="11"/>
    </row>
    <row r="31" spans="2:30">
      <c r="B31" s="6" t="s">
        <v>53</v>
      </c>
      <c r="C31" s="51">
        <v>8.3000000000000007</v>
      </c>
      <c r="D31" s="50">
        <v>4.6399999999999997</v>
      </c>
      <c r="E31" s="50">
        <v>1.68</v>
      </c>
      <c r="F31" s="6">
        <v>34.6</v>
      </c>
      <c r="G31" s="6">
        <v>79.5</v>
      </c>
      <c r="H31" s="11">
        <v>118</v>
      </c>
      <c r="I31" s="11">
        <v>53.3</v>
      </c>
      <c r="J31" s="6">
        <v>18.8</v>
      </c>
      <c r="K31" s="6">
        <v>35.4</v>
      </c>
      <c r="L31" s="10">
        <v>4.29</v>
      </c>
      <c r="M31" s="21">
        <v>15.3</v>
      </c>
      <c r="N31" s="12">
        <v>4.71</v>
      </c>
      <c r="O31" s="10">
        <v>2.06</v>
      </c>
      <c r="P31" s="12">
        <v>4.95</v>
      </c>
      <c r="Q31" s="12">
        <v>1.02</v>
      </c>
      <c r="R31" s="10">
        <v>6.56</v>
      </c>
      <c r="S31" s="12">
        <v>1.1000000000000001</v>
      </c>
      <c r="T31" s="12">
        <v>3.36</v>
      </c>
      <c r="U31" s="12">
        <v>0.66200000000000003</v>
      </c>
      <c r="V31" s="10">
        <v>5.49</v>
      </c>
      <c r="W31" s="12">
        <v>0.81200000000000006</v>
      </c>
      <c r="X31" s="13">
        <v>7.4700000000000001E-3</v>
      </c>
      <c r="Y31" s="12">
        <v>7.01</v>
      </c>
      <c r="Z31" s="10">
        <v>42.7</v>
      </c>
      <c r="AA31" s="17">
        <v>104.51400000000001</v>
      </c>
      <c r="AB31" s="14">
        <v>1.3043009250371083</v>
      </c>
      <c r="AC31" s="14">
        <v>0.96645190133442405</v>
      </c>
      <c r="AD31" s="11">
        <v>38.81818181818182</v>
      </c>
    </row>
    <row r="32" spans="2:30">
      <c r="B32" s="6" t="s">
        <v>54</v>
      </c>
      <c r="C32" s="51">
        <v>27.9</v>
      </c>
      <c r="D32" s="50">
        <v>5.33</v>
      </c>
      <c r="E32" s="50">
        <v>2.83</v>
      </c>
      <c r="F32" s="6">
        <v>42.5</v>
      </c>
      <c r="G32" s="6">
        <v>14.1</v>
      </c>
      <c r="H32" s="11">
        <v>100</v>
      </c>
      <c r="I32" s="11">
        <v>62.6</v>
      </c>
      <c r="J32" s="6">
        <v>16.2</v>
      </c>
      <c r="K32" s="6">
        <v>26.4</v>
      </c>
      <c r="L32" s="10">
        <v>2.6</v>
      </c>
      <c r="M32" s="21">
        <v>7.06</v>
      </c>
      <c r="N32" s="12">
        <v>1.71</v>
      </c>
      <c r="O32" s="10">
        <v>7.04</v>
      </c>
      <c r="P32" s="12">
        <v>1.5</v>
      </c>
      <c r="Q32" s="12">
        <v>0.34799999999999998</v>
      </c>
      <c r="R32" s="10">
        <v>2.4900000000000002</v>
      </c>
      <c r="S32" s="12">
        <v>0.47399999999999998</v>
      </c>
      <c r="T32" s="12">
        <v>1.85</v>
      </c>
      <c r="U32" s="12">
        <v>0.50800000000000001</v>
      </c>
      <c r="V32" s="10">
        <v>5.76</v>
      </c>
      <c r="W32" s="12">
        <v>1</v>
      </c>
      <c r="X32" s="13">
        <v>1.82E-3</v>
      </c>
      <c r="Y32" s="12">
        <v>0.73299999999999998</v>
      </c>
      <c r="Z32" s="10">
        <v>38.4</v>
      </c>
      <c r="AA32" s="17">
        <v>74.94</v>
      </c>
      <c r="AB32" s="14">
        <v>13.438556122692082</v>
      </c>
      <c r="AC32" s="14">
        <v>0.99734243796184741</v>
      </c>
      <c r="AD32" s="11">
        <v>81.012658227848107</v>
      </c>
    </row>
    <row r="33" spans="2:30">
      <c r="B33" s="6" t="s">
        <v>55</v>
      </c>
      <c r="C33" s="51">
        <v>33.4</v>
      </c>
      <c r="D33" s="50">
        <v>7.02</v>
      </c>
      <c r="E33" s="50">
        <v>2.4900000000000002</v>
      </c>
      <c r="F33" s="6">
        <v>37.9</v>
      </c>
      <c r="G33" s="6">
        <v>15.2</v>
      </c>
      <c r="H33" s="11">
        <v>130</v>
      </c>
      <c r="I33" s="11">
        <v>57.5</v>
      </c>
      <c r="J33" s="6">
        <v>12.9</v>
      </c>
      <c r="K33" s="6">
        <v>16.2</v>
      </c>
      <c r="L33" s="10">
        <v>1.36</v>
      </c>
      <c r="M33" s="21">
        <v>3.55</v>
      </c>
      <c r="N33" s="12">
        <v>0.871</v>
      </c>
      <c r="O33" s="10">
        <v>5.45</v>
      </c>
      <c r="P33" s="12">
        <v>0.76400000000000001</v>
      </c>
      <c r="Q33" s="12">
        <v>0.182</v>
      </c>
      <c r="R33" s="10">
        <v>1.32</v>
      </c>
      <c r="S33" s="12">
        <v>0.25600000000000001</v>
      </c>
      <c r="T33" s="12">
        <v>0.98799999999999999</v>
      </c>
      <c r="U33" s="12">
        <v>0.26600000000000001</v>
      </c>
      <c r="V33" s="10">
        <v>3.24</v>
      </c>
      <c r="W33" s="12">
        <v>0.627</v>
      </c>
      <c r="X33" s="13">
        <v>4.64E-3</v>
      </c>
      <c r="Y33" s="12">
        <v>0.88100000000000001</v>
      </c>
      <c r="Z33" s="10">
        <v>19.8</v>
      </c>
      <c r="AA33" s="17">
        <v>47.974000000000004</v>
      </c>
      <c r="AB33" s="14">
        <v>20.425108886366679</v>
      </c>
      <c r="AC33" s="14">
        <v>0.94827709089304046</v>
      </c>
      <c r="AD33" s="11">
        <v>77.34375</v>
      </c>
    </row>
    <row r="34" spans="2:30">
      <c r="B34" s="6" t="s">
        <v>56</v>
      </c>
      <c r="C34" s="51">
        <v>11.2</v>
      </c>
      <c r="D34" s="50">
        <v>2.86</v>
      </c>
      <c r="E34" s="50">
        <v>2.04</v>
      </c>
      <c r="F34" s="6">
        <v>40.799999999999997</v>
      </c>
      <c r="G34" s="6">
        <v>18</v>
      </c>
      <c r="H34" s="11">
        <v>93.3</v>
      </c>
      <c r="I34" s="11">
        <v>60.5</v>
      </c>
      <c r="J34" s="6">
        <v>17.7</v>
      </c>
      <c r="K34" s="6">
        <v>29.9</v>
      </c>
      <c r="L34" s="10">
        <v>3.22</v>
      </c>
      <c r="M34" s="21">
        <v>9.16</v>
      </c>
      <c r="N34" s="12">
        <v>2.41</v>
      </c>
      <c r="O34" s="10">
        <v>4.3600000000000003</v>
      </c>
      <c r="P34" s="12">
        <v>2.2599999999999998</v>
      </c>
      <c r="Q34" s="12">
        <v>0.48299999999999998</v>
      </c>
      <c r="R34" s="10">
        <v>3.51</v>
      </c>
      <c r="S34" s="12">
        <v>0.71199999999999997</v>
      </c>
      <c r="T34" s="12">
        <v>2.81</v>
      </c>
      <c r="U34" s="12">
        <v>0.65100000000000002</v>
      </c>
      <c r="V34" s="10">
        <v>6.57</v>
      </c>
      <c r="W34" s="12">
        <v>1.1100000000000001</v>
      </c>
      <c r="X34" s="13">
        <v>2.7699999999999999E-3</v>
      </c>
      <c r="Y34" s="12">
        <v>1.1499999999999999</v>
      </c>
      <c r="Z34" s="10">
        <v>52.6</v>
      </c>
      <c r="AA34" s="17">
        <v>84.855999999999995</v>
      </c>
      <c r="AB34" s="14">
        <v>5.7114632060280526</v>
      </c>
      <c r="AC34" s="14">
        <v>0.97104906137845193</v>
      </c>
      <c r="AD34" s="11">
        <v>73.876404494382029</v>
      </c>
    </row>
    <row r="35" spans="2:30">
      <c r="B35" s="6" t="s">
        <v>57</v>
      </c>
      <c r="C35" s="51">
        <v>16.2</v>
      </c>
      <c r="D35" s="50">
        <v>8.2200000000000006</v>
      </c>
      <c r="E35" s="50">
        <v>1.59</v>
      </c>
      <c r="F35" s="6">
        <v>33</v>
      </c>
      <c r="G35" s="6">
        <v>24.5</v>
      </c>
      <c r="H35" s="11">
        <v>107</v>
      </c>
      <c r="I35" s="11">
        <v>51.9</v>
      </c>
      <c r="J35" s="6">
        <v>12.7</v>
      </c>
      <c r="K35" s="6">
        <v>22.8</v>
      </c>
      <c r="L35" s="10">
        <v>2.92</v>
      </c>
      <c r="M35" s="21">
        <v>12</v>
      </c>
      <c r="N35" s="12">
        <v>3.89</v>
      </c>
      <c r="O35" s="10">
        <v>2</v>
      </c>
      <c r="P35" s="12">
        <v>5.03</v>
      </c>
      <c r="Q35" s="12">
        <v>1.04</v>
      </c>
      <c r="R35" s="10">
        <v>7.35</v>
      </c>
      <c r="S35" s="12">
        <v>1.51</v>
      </c>
      <c r="T35" s="12">
        <v>5.09</v>
      </c>
      <c r="U35" s="12">
        <v>0.91700000000000004</v>
      </c>
      <c r="V35" s="10">
        <v>7.62</v>
      </c>
      <c r="W35" s="12">
        <v>1.19</v>
      </c>
      <c r="X35" s="13">
        <v>1.8500000000000001E-3</v>
      </c>
      <c r="Y35" s="12">
        <v>2.3199999999999998</v>
      </c>
      <c r="Z35" s="10">
        <v>98.4</v>
      </c>
      <c r="AA35" s="17">
        <v>86.057000000000002</v>
      </c>
      <c r="AB35" s="14">
        <v>1.3822762223204645</v>
      </c>
      <c r="AC35" s="14">
        <v>0.91796498200207333</v>
      </c>
      <c r="AD35" s="11">
        <v>65.165562913907294</v>
      </c>
    </row>
    <row r="36" spans="2:30">
      <c r="B36" s="6" t="s">
        <v>58</v>
      </c>
      <c r="C36" s="51">
        <v>0.29199999999999998</v>
      </c>
      <c r="D36" s="50">
        <v>0.189</v>
      </c>
      <c r="E36" s="50">
        <v>0.73099999999999998</v>
      </c>
      <c r="F36" s="6">
        <v>20.2</v>
      </c>
      <c r="G36" s="6">
        <v>25.5</v>
      </c>
      <c r="H36" s="11">
        <v>136</v>
      </c>
      <c r="I36" s="11">
        <v>27.4</v>
      </c>
      <c r="J36" s="6">
        <v>9.1300000000000008</v>
      </c>
      <c r="K36" s="6">
        <v>16.3</v>
      </c>
      <c r="L36" s="10">
        <v>1.92</v>
      </c>
      <c r="M36" s="21">
        <v>5.48</v>
      </c>
      <c r="N36" s="12">
        <v>1.63</v>
      </c>
      <c r="O36" s="10">
        <v>0.755</v>
      </c>
      <c r="P36" s="12">
        <v>1.71</v>
      </c>
      <c r="Q36" s="12">
        <v>0.38900000000000001</v>
      </c>
      <c r="R36" s="10">
        <v>2.83</v>
      </c>
      <c r="S36" s="12">
        <v>0.505</v>
      </c>
      <c r="T36" s="12">
        <v>1.73</v>
      </c>
      <c r="U36" s="12">
        <v>0.32100000000000001</v>
      </c>
      <c r="V36" s="10">
        <v>2.2200000000000002</v>
      </c>
      <c r="W36" s="12">
        <v>0.28799999999999998</v>
      </c>
      <c r="X36" s="13">
        <v>6.4900000000000001E-3</v>
      </c>
      <c r="Y36" s="12">
        <v>1.57</v>
      </c>
      <c r="Z36" s="11">
        <v>27</v>
      </c>
      <c r="AA36" s="17">
        <v>45.208000000000006</v>
      </c>
      <c r="AB36" s="14">
        <v>1.3825432595218821</v>
      </c>
      <c r="AC36" s="14">
        <v>0.95452246648483718</v>
      </c>
      <c r="AD36" s="11">
        <v>53.465346534653463</v>
      </c>
    </row>
    <row r="37" spans="2:30">
      <c r="B37" s="6" t="s">
        <v>59</v>
      </c>
      <c r="C37" s="51">
        <v>14.8</v>
      </c>
      <c r="D37" s="50">
        <v>3.99</v>
      </c>
      <c r="E37" s="50">
        <v>2.02</v>
      </c>
      <c r="F37" s="6">
        <v>41.5</v>
      </c>
      <c r="G37" s="6">
        <v>15.3</v>
      </c>
      <c r="H37" s="11">
        <v>103</v>
      </c>
      <c r="I37" s="11">
        <v>56.6</v>
      </c>
      <c r="J37" s="6">
        <v>12.3</v>
      </c>
      <c r="K37" s="6">
        <v>17.8</v>
      </c>
      <c r="L37" s="10">
        <v>1.62</v>
      </c>
      <c r="M37" s="21">
        <v>4.08</v>
      </c>
      <c r="N37" s="12">
        <v>0.92300000000000004</v>
      </c>
      <c r="O37" s="10">
        <v>5.74</v>
      </c>
      <c r="P37" s="12">
        <v>0.78800000000000003</v>
      </c>
      <c r="Q37" s="12">
        <v>0.2</v>
      </c>
      <c r="R37" s="10">
        <v>1.49</v>
      </c>
      <c r="S37" s="10">
        <v>0.29499999999999998</v>
      </c>
      <c r="T37" s="12">
        <v>1.21</v>
      </c>
      <c r="U37" s="12">
        <v>0.315</v>
      </c>
      <c r="V37" s="10">
        <v>3.89</v>
      </c>
      <c r="W37" s="12">
        <v>0.70499999999999996</v>
      </c>
      <c r="X37" s="13">
        <v>5.4999999999999997E-3</v>
      </c>
      <c r="Y37" s="12">
        <v>0.86899999999999999</v>
      </c>
      <c r="Z37" s="10">
        <v>27.4</v>
      </c>
      <c r="AA37" s="17">
        <v>51.356000000000009</v>
      </c>
      <c r="AB37" s="14">
        <v>20.576503011076824</v>
      </c>
      <c r="AC37" s="14">
        <v>0.97767496124052988</v>
      </c>
      <c r="AD37" s="11">
        <v>92.881355932203391</v>
      </c>
    </row>
    <row r="38" spans="2:30">
      <c r="B38" s="6" t="s">
        <v>60</v>
      </c>
      <c r="C38" s="51">
        <v>3.99</v>
      </c>
      <c r="D38" s="50">
        <v>1.7</v>
      </c>
      <c r="E38" s="50">
        <v>1.39</v>
      </c>
      <c r="F38" s="6">
        <v>39.1</v>
      </c>
      <c r="G38" s="6">
        <v>12.6</v>
      </c>
      <c r="H38" s="11">
        <v>104</v>
      </c>
      <c r="I38" s="11">
        <v>43.4</v>
      </c>
      <c r="J38" s="6">
        <v>28.2</v>
      </c>
      <c r="K38" s="6">
        <v>37.1</v>
      </c>
      <c r="L38" s="10">
        <v>3.23</v>
      </c>
      <c r="M38" s="21">
        <v>7.29</v>
      </c>
      <c r="N38" s="12">
        <v>1.69</v>
      </c>
      <c r="O38" s="10">
        <v>7.59</v>
      </c>
      <c r="P38" s="12">
        <v>1.53</v>
      </c>
      <c r="Q38" s="12">
        <v>0.378</v>
      </c>
      <c r="R38" s="10">
        <v>3.06</v>
      </c>
      <c r="S38" s="12">
        <v>0.67600000000000005</v>
      </c>
      <c r="T38" s="12">
        <v>3.07</v>
      </c>
      <c r="U38" s="12">
        <v>0.95299999999999996</v>
      </c>
      <c r="V38" s="10">
        <v>9.3000000000000007</v>
      </c>
      <c r="W38" s="12">
        <v>1.52</v>
      </c>
      <c r="X38" s="13">
        <v>4.4799999999999996E-3</v>
      </c>
      <c r="Y38" s="12">
        <v>0.69599999999999995</v>
      </c>
      <c r="Z38" s="10">
        <v>72.8</v>
      </c>
      <c r="AA38" s="17">
        <v>105.587</v>
      </c>
      <c r="AB38" s="14">
        <v>14.430332666850225</v>
      </c>
      <c r="AC38" s="14">
        <v>0.95308722370211285</v>
      </c>
      <c r="AD38" s="11">
        <v>107.69230769230768</v>
      </c>
    </row>
    <row r="39" spans="2:30">
      <c r="B39" s="6" t="s">
        <v>61</v>
      </c>
      <c r="C39" s="51">
        <v>34.200000000000003</v>
      </c>
      <c r="D39" s="50">
        <v>7.33</v>
      </c>
      <c r="E39" s="50">
        <v>3.04</v>
      </c>
      <c r="F39" s="6">
        <v>44.4</v>
      </c>
      <c r="G39" s="6">
        <v>15.2</v>
      </c>
      <c r="H39" s="11">
        <v>105</v>
      </c>
      <c r="I39" s="11">
        <v>68.7</v>
      </c>
      <c r="J39" s="6">
        <v>15.7</v>
      </c>
      <c r="K39" s="6">
        <v>20</v>
      </c>
      <c r="L39" s="10">
        <v>1.69</v>
      </c>
      <c r="M39" s="21">
        <v>4.42</v>
      </c>
      <c r="N39" s="12">
        <v>1</v>
      </c>
      <c r="O39" s="10">
        <v>8.02</v>
      </c>
      <c r="P39" s="12">
        <v>0.89300000000000002</v>
      </c>
      <c r="Q39" s="12">
        <v>0.217</v>
      </c>
      <c r="R39" s="10">
        <v>1.49</v>
      </c>
      <c r="S39" s="12">
        <v>0.311</v>
      </c>
      <c r="T39" s="12">
        <v>1.18</v>
      </c>
      <c r="U39" s="12">
        <v>0.35099999999999998</v>
      </c>
      <c r="V39" s="10">
        <v>4.4400000000000004</v>
      </c>
      <c r="W39" s="12">
        <v>0.81699999999999995</v>
      </c>
      <c r="X39" s="13">
        <v>5.5799999999999999E-3</v>
      </c>
      <c r="Y39" s="12">
        <v>0.76200000000000001</v>
      </c>
      <c r="Z39" s="10">
        <v>26.1</v>
      </c>
      <c r="AA39" s="17">
        <v>60.528999999999996</v>
      </c>
      <c r="AB39" s="14">
        <v>25.94611112437082</v>
      </c>
      <c r="AC39" s="14">
        <v>0.95196585328218786</v>
      </c>
      <c r="AD39" s="11">
        <v>83.922829581993568</v>
      </c>
    </row>
    <row r="40" spans="2:30">
      <c r="B40" s="6" t="s">
        <v>62</v>
      </c>
      <c r="C40" s="51">
        <v>28.9</v>
      </c>
      <c r="D40" s="50">
        <v>9.65</v>
      </c>
      <c r="E40" s="50">
        <v>2.89</v>
      </c>
      <c r="F40" s="6">
        <v>43</v>
      </c>
      <c r="G40" s="6">
        <v>34.6</v>
      </c>
      <c r="H40" s="11">
        <v>107</v>
      </c>
      <c r="I40" s="11">
        <v>73.8</v>
      </c>
      <c r="J40" s="6">
        <v>23.6</v>
      </c>
      <c r="K40" s="6">
        <v>18.3</v>
      </c>
      <c r="L40" s="10">
        <v>1.1200000000000001</v>
      </c>
      <c r="M40" s="21">
        <v>2.12</v>
      </c>
      <c r="N40" s="12">
        <v>0.41</v>
      </c>
      <c r="O40" s="10">
        <v>8.17</v>
      </c>
      <c r="P40" s="12">
        <v>0.36199999999999999</v>
      </c>
      <c r="Q40" s="12">
        <v>8.3900000000000002E-2</v>
      </c>
      <c r="R40" s="10">
        <v>0.73299999999999998</v>
      </c>
      <c r="S40" s="12">
        <v>0.14899999999999999</v>
      </c>
      <c r="T40" s="12">
        <v>0.65800000000000003</v>
      </c>
      <c r="U40" s="12">
        <v>0.217</v>
      </c>
      <c r="V40" s="10">
        <v>3.32</v>
      </c>
      <c r="W40" s="12">
        <v>0.66900000000000004</v>
      </c>
      <c r="X40" s="13">
        <v>5.62E-3</v>
      </c>
      <c r="Y40" s="12">
        <v>2.06</v>
      </c>
      <c r="Z40" s="10">
        <v>16.2</v>
      </c>
      <c r="AA40" s="17">
        <v>59.911900000000003</v>
      </c>
      <c r="AB40" s="14">
        <v>64.83350156435165</v>
      </c>
      <c r="AC40" s="14">
        <v>0.87271136249398551</v>
      </c>
      <c r="AD40" s="11">
        <v>108.7248322147651</v>
      </c>
    </row>
    <row r="41" spans="2:30">
      <c r="B41" s="6" t="s">
        <v>63</v>
      </c>
      <c r="C41" s="51">
        <v>2.97</v>
      </c>
      <c r="D41" s="50">
        <v>1.93</v>
      </c>
      <c r="E41" s="50">
        <v>1.74</v>
      </c>
      <c r="F41" s="6">
        <v>43.3</v>
      </c>
      <c r="G41" s="6">
        <v>20.3</v>
      </c>
      <c r="H41" s="11">
        <v>68.599999999999994</v>
      </c>
      <c r="I41" s="11">
        <v>55.4</v>
      </c>
      <c r="J41" s="6">
        <v>60.9</v>
      </c>
      <c r="K41" s="6">
        <v>78.2</v>
      </c>
      <c r="L41" s="10">
        <v>5.74</v>
      </c>
      <c r="M41" s="21">
        <v>9.7200000000000006</v>
      </c>
      <c r="N41" s="12">
        <v>1.9</v>
      </c>
      <c r="O41" s="10">
        <v>16.600000000000001</v>
      </c>
      <c r="P41" s="12">
        <v>1.67</v>
      </c>
      <c r="Q41" s="12">
        <v>0.48</v>
      </c>
      <c r="R41" s="10">
        <v>4.5599999999999996</v>
      </c>
      <c r="S41" s="12">
        <v>1.08</v>
      </c>
      <c r="T41" s="12">
        <v>5.82</v>
      </c>
      <c r="U41" s="12">
        <v>1.96</v>
      </c>
      <c r="V41" s="11">
        <v>23</v>
      </c>
      <c r="W41" s="10">
        <v>3.7</v>
      </c>
      <c r="X41" s="13">
        <v>4.6499999999999996E-3</v>
      </c>
      <c r="Y41" s="12">
        <v>1.1299999999999999</v>
      </c>
      <c r="Z41" s="11">
        <v>187</v>
      </c>
      <c r="AA41" s="17">
        <v>215.33</v>
      </c>
      <c r="AB41" s="14">
        <v>28.490277997377291</v>
      </c>
      <c r="AC41" s="14">
        <v>1.0254788650246036</v>
      </c>
      <c r="AD41" s="11">
        <v>173.14814814814812</v>
      </c>
    </row>
    <row r="42" spans="2:30">
      <c r="B42" s="6" t="s">
        <v>64</v>
      </c>
      <c r="C42" s="51">
        <v>22.3</v>
      </c>
      <c r="D42" s="50">
        <v>1.86</v>
      </c>
      <c r="E42" s="50">
        <v>2.2000000000000002</v>
      </c>
      <c r="F42" s="6">
        <v>39</v>
      </c>
      <c r="G42" s="6">
        <v>13.1</v>
      </c>
      <c r="H42" s="11">
        <v>167</v>
      </c>
      <c r="I42" s="11">
        <v>57.2</v>
      </c>
      <c r="J42" s="6">
        <v>7.44</v>
      </c>
      <c r="K42" s="6">
        <v>6.94</v>
      </c>
      <c r="L42" s="10">
        <v>0.48</v>
      </c>
      <c r="M42" s="21">
        <v>1.05</v>
      </c>
      <c r="N42" s="12">
        <v>0.22500000000000001</v>
      </c>
      <c r="O42" s="10">
        <v>2.97</v>
      </c>
      <c r="P42" s="12">
        <v>0.23599999999999999</v>
      </c>
      <c r="Q42" s="12">
        <v>4.6399999999999997E-2</v>
      </c>
      <c r="R42" s="10">
        <v>0.41399999999999998</v>
      </c>
      <c r="S42" s="12">
        <v>8.0100000000000005E-2</v>
      </c>
      <c r="T42" s="12">
        <v>0.32100000000000001</v>
      </c>
      <c r="U42" s="10">
        <v>9.9699999999999997E-2</v>
      </c>
      <c r="V42" s="10">
        <v>1.27</v>
      </c>
      <c r="W42" s="12">
        <v>0.246</v>
      </c>
      <c r="X42" s="13">
        <v>1.8500000000000001E-3</v>
      </c>
      <c r="Y42" s="12">
        <v>0.56100000000000005</v>
      </c>
      <c r="Z42" s="10">
        <v>8.82</v>
      </c>
      <c r="AA42" s="17">
        <v>21.818200000000001</v>
      </c>
      <c r="AB42" s="14">
        <v>39.403320732365962</v>
      </c>
      <c r="AC42" s="14">
        <v>0.90040300863884781</v>
      </c>
      <c r="AD42" s="11">
        <v>110.11235955056179</v>
      </c>
    </row>
    <row r="43" spans="2:30">
      <c r="B43" s="6" t="s">
        <v>65</v>
      </c>
      <c r="C43" s="51">
        <v>3.12</v>
      </c>
      <c r="D43" s="50">
        <v>2.14</v>
      </c>
      <c r="E43" s="50">
        <v>1.5</v>
      </c>
      <c r="F43" s="6">
        <v>40.299999999999997</v>
      </c>
      <c r="G43" s="6">
        <v>18.899999999999999</v>
      </c>
      <c r="H43" s="11">
        <v>71.400000000000006</v>
      </c>
      <c r="I43" s="11">
        <v>40.5</v>
      </c>
      <c r="J43" s="6">
        <v>39.5</v>
      </c>
      <c r="K43" s="6">
        <v>41.3</v>
      </c>
      <c r="L43" s="10">
        <v>2.89</v>
      </c>
      <c r="M43" s="21">
        <v>4.9400000000000004</v>
      </c>
      <c r="N43" s="12">
        <v>0.85599999999999998</v>
      </c>
      <c r="O43" s="10">
        <v>16.899999999999999</v>
      </c>
      <c r="P43" s="12">
        <v>0.76800000000000002</v>
      </c>
      <c r="Q43" s="12">
        <v>0.23499999999999999</v>
      </c>
      <c r="R43" s="10">
        <v>2.13</v>
      </c>
      <c r="S43" s="12">
        <v>0.51</v>
      </c>
      <c r="T43" s="12">
        <v>2.76</v>
      </c>
      <c r="U43" s="11">
        <v>1</v>
      </c>
      <c r="V43" s="10">
        <v>12.7</v>
      </c>
      <c r="W43" s="12">
        <v>2.12</v>
      </c>
      <c r="X43" s="13">
        <v>5.5199999999999997E-3</v>
      </c>
      <c r="Y43" s="12">
        <v>0.90800000000000003</v>
      </c>
      <c r="Z43" s="10">
        <v>96.7</v>
      </c>
      <c r="AA43" s="17">
        <v>128.60899999999998</v>
      </c>
      <c r="AB43" s="14">
        <v>63.722506051266571</v>
      </c>
      <c r="AC43" s="14">
        <v>0.94773547242356793</v>
      </c>
      <c r="AD43" s="11">
        <v>189.60784313725492</v>
      </c>
    </row>
    <row r="44" spans="2:30">
      <c r="B44" s="6" t="s">
        <v>66</v>
      </c>
      <c r="C44" s="51">
        <v>3.22</v>
      </c>
      <c r="D44" s="50">
        <v>1.68</v>
      </c>
      <c r="E44" s="50">
        <v>1.32</v>
      </c>
      <c r="F44" s="6">
        <v>36.1</v>
      </c>
      <c r="G44" s="6">
        <v>12.1</v>
      </c>
      <c r="H44" s="11">
        <v>90.6</v>
      </c>
      <c r="I44" s="11">
        <v>43.2</v>
      </c>
      <c r="J44" s="6">
        <v>27.6</v>
      </c>
      <c r="K44" s="6">
        <v>36.200000000000003</v>
      </c>
      <c r="L44" s="10">
        <v>3.41</v>
      </c>
      <c r="M44" s="21">
        <v>9.3699999999999992</v>
      </c>
      <c r="N44" s="12">
        <v>2.5099999999999998</v>
      </c>
      <c r="O44" s="10">
        <v>11.6</v>
      </c>
      <c r="P44" s="12">
        <v>2.61</v>
      </c>
      <c r="Q44" s="12">
        <v>0.57299999999999995</v>
      </c>
      <c r="R44" s="10">
        <v>4.25</v>
      </c>
      <c r="S44" s="12">
        <v>0.81899999999999995</v>
      </c>
      <c r="T44" s="12">
        <v>3.17</v>
      </c>
      <c r="U44" s="12">
        <v>0.69499999999999995</v>
      </c>
      <c r="V44" s="10">
        <v>7.2</v>
      </c>
      <c r="W44" s="12">
        <v>1.1499999999999999</v>
      </c>
      <c r="X44" s="13">
        <v>7.4999999999999997E-3</v>
      </c>
      <c r="Y44" s="12">
        <v>0.58199999999999996</v>
      </c>
      <c r="Z44" s="10">
        <v>66.7</v>
      </c>
      <c r="AA44" s="17">
        <v>111.15700000000001</v>
      </c>
      <c r="AB44" s="14">
        <v>13.855573604386812</v>
      </c>
      <c r="AC44" s="14">
        <v>0.91487422760678416</v>
      </c>
      <c r="AD44" s="11">
        <v>81.44078144078145</v>
      </c>
    </row>
    <row r="45" spans="2:30">
      <c r="B45" s="6" t="s">
        <v>67</v>
      </c>
      <c r="C45" s="51">
        <v>22</v>
      </c>
      <c r="D45" s="50">
        <v>7.94</v>
      </c>
      <c r="E45" s="50">
        <v>2.42</v>
      </c>
      <c r="F45" s="6">
        <v>42.9</v>
      </c>
      <c r="G45" s="6">
        <v>43.8</v>
      </c>
      <c r="H45" s="11">
        <v>110</v>
      </c>
      <c r="I45" s="11">
        <v>64.900000000000006</v>
      </c>
      <c r="J45" s="6">
        <v>23</v>
      </c>
      <c r="K45" s="6">
        <v>32.6</v>
      </c>
      <c r="L45" s="10">
        <v>2.94</v>
      </c>
      <c r="M45" s="21">
        <v>7.24</v>
      </c>
      <c r="N45" s="12">
        <v>1.76</v>
      </c>
      <c r="O45" s="10">
        <v>7.42</v>
      </c>
      <c r="P45" s="12">
        <v>1.64</v>
      </c>
      <c r="Q45" s="12">
        <v>0.36299999999999999</v>
      </c>
      <c r="R45" s="10">
        <v>2.6</v>
      </c>
      <c r="S45" s="10">
        <v>0.497</v>
      </c>
      <c r="T45" s="12">
        <v>2.0699999999999998</v>
      </c>
      <c r="U45" s="12">
        <v>0.48099999999999998</v>
      </c>
      <c r="V45" s="10">
        <v>5.27</v>
      </c>
      <c r="W45" s="12">
        <v>0.88600000000000001</v>
      </c>
      <c r="X45" s="13">
        <v>1.8600000000000001E-3</v>
      </c>
      <c r="Y45" s="12">
        <v>3.11</v>
      </c>
      <c r="Z45" s="10">
        <v>42.8</v>
      </c>
      <c r="AA45" s="17">
        <v>88.76700000000001</v>
      </c>
      <c r="AB45" s="14">
        <v>13.352090960737925</v>
      </c>
      <c r="AC45" s="14">
        <v>0.97199620737031922</v>
      </c>
      <c r="AD45" s="11">
        <v>86.116700201207237</v>
      </c>
    </row>
    <row r="46" spans="2:30">
      <c r="B46" s="6" t="s">
        <v>68</v>
      </c>
      <c r="C46" s="51">
        <v>15.2</v>
      </c>
      <c r="D46" s="50">
        <v>3.58</v>
      </c>
      <c r="E46" s="50">
        <v>2</v>
      </c>
      <c r="F46" s="6">
        <v>45.4</v>
      </c>
      <c r="G46" s="6">
        <v>14.9</v>
      </c>
      <c r="H46" s="11">
        <v>109</v>
      </c>
      <c r="I46" s="11">
        <v>52.7</v>
      </c>
      <c r="J46" s="6">
        <v>12.5</v>
      </c>
      <c r="K46" s="6">
        <v>12.4</v>
      </c>
      <c r="L46" s="10">
        <v>1.08</v>
      </c>
      <c r="M46" s="21">
        <v>2.89</v>
      </c>
      <c r="N46" s="12">
        <v>0.77100000000000002</v>
      </c>
      <c r="O46" s="10">
        <v>5.46</v>
      </c>
      <c r="P46" s="12">
        <v>0.75</v>
      </c>
      <c r="Q46" s="12">
        <v>0.16</v>
      </c>
      <c r="R46" s="10">
        <v>1.0900000000000001</v>
      </c>
      <c r="S46" s="12">
        <v>0.21299999999999999</v>
      </c>
      <c r="T46" s="12">
        <v>0.81499999999999995</v>
      </c>
      <c r="U46" s="12">
        <v>0.20699999999999999</v>
      </c>
      <c r="V46" s="10">
        <v>2.65</v>
      </c>
      <c r="W46" s="12">
        <v>0.50700000000000001</v>
      </c>
      <c r="X46" s="13">
        <v>5.5900000000000004E-3</v>
      </c>
      <c r="Y46" s="12">
        <v>0.81</v>
      </c>
      <c r="Z46" s="10">
        <v>16.3</v>
      </c>
      <c r="AA46" s="17">
        <v>41.492999999999995</v>
      </c>
      <c r="AB46" s="14">
        <v>21.951209616369134</v>
      </c>
      <c r="AC46" s="14">
        <v>0.82744541615607003</v>
      </c>
      <c r="AD46" s="11">
        <v>76.525821596244143</v>
      </c>
    </row>
    <row r="47" spans="2:30">
      <c r="B47" s="6" t="s">
        <v>69</v>
      </c>
      <c r="C47" s="51">
        <v>27</v>
      </c>
      <c r="D47" s="50">
        <v>5.85</v>
      </c>
      <c r="E47" s="50">
        <v>2.77</v>
      </c>
      <c r="F47" s="6">
        <v>43.7</v>
      </c>
      <c r="G47" s="6">
        <v>17</v>
      </c>
      <c r="H47" s="11">
        <v>99.5</v>
      </c>
      <c r="I47" s="11">
        <v>67.7</v>
      </c>
      <c r="J47" s="6">
        <v>25.1</v>
      </c>
      <c r="K47" s="6">
        <v>29.5</v>
      </c>
      <c r="L47" s="10">
        <v>2.4900000000000002</v>
      </c>
      <c r="M47" s="21">
        <v>6.56</v>
      </c>
      <c r="N47" s="12">
        <v>1.51</v>
      </c>
      <c r="O47" s="10">
        <v>6.48</v>
      </c>
      <c r="P47" s="12">
        <v>1.52</v>
      </c>
      <c r="Q47" s="12">
        <v>0.39600000000000002</v>
      </c>
      <c r="R47" s="10">
        <v>2.33</v>
      </c>
      <c r="S47" s="12">
        <v>0.48</v>
      </c>
      <c r="T47" s="12">
        <v>1.75</v>
      </c>
      <c r="U47" s="12">
        <v>0.45300000000000001</v>
      </c>
      <c r="V47" s="10">
        <v>5.54</v>
      </c>
      <c r="W47" s="12">
        <v>0.95299999999999996</v>
      </c>
      <c r="X47" s="13">
        <v>2.7599999999999999E-3</v>
      </c>
      <c r="Y47" s="12">
        <v>0.91100000000000003</v>
      </c>
      <c r="Z47" s="10">
        <v>37.700000000000003</v>
      </c>
      <c r="AA47" s="17">
        <v>85.062000000000012</v>
      </c>
      <c r="AB47" s="14">
        <v>13.076405307069965</v>
      </c>
      <c r="AC47" s="14">
        <v>0.91489243215302107</v>
      </c>
      <c r="AD47" s="11">
        <v>78.541666666666671</v>
      </c>
    </row>
    <row r="48" spans="2:30">
      <c r="B48" s="6" t="s">
        <v>70</v>
      </c>
      <c r="C48" s="51">
        <v>14</v>
      </c>
      <c r="D48" s="50">
        <v>6.56</v>
      </c>
      <c r="E48" s="50">
        <v>1.55</v>
      </c>
      <c r="F48" s="6">
        <v>36</v>
      </c>
      <c r="G48" s="6">
        <v>26</v>
      </c>
      <c r="H48" s="11">
        <v>112</v>
      </c>
      <c r="I48" s="11">
        <v>48.4</v>
      </c>
      <c r="J48" s="6">
        <v>11.2</v>
      </c>
      <c r="K48" s="6">
        <v>21.2</v>
      </c>
      <c r="L48" s="10">
        <v>3</v>
      </c>
      <c r="M48" s="21">
        <v>12.3</v>
      </c>
      <c r="N48" s="12">
        <v>4.04</v>
      </c>
      <c r="O48" s="10">
        <v>1.93</v>
      </c>
      <c r="P48" s="12">
        <v>5.24</v>
      </c>
      <c r="Q48" s="12">
        <v>1.06</v>
      </c>
      <c r="R48" s="10">
        <v>7.69</v>
      </c>
      <c r="S48" s="10">
        <v>1.6</v>
      </c>
      <c r="T48" s="12">
        <v>5.19</v>
      </c>
      <c r="U48" s="12">
        <v>0.92400000000000004</v>
      </c>
      <c r="V48" s="10">
        <v>7.85</v>
      </c>
      <c r="W48" s="12">
        <v>1.18</v>
      </c>
      <c r="X48" s="13">
        <v>1.8500000000000001E-3</v>
      </c>
      <c r="Y48" s="12">
        <v>2.4300000000000002</v>
      </c>
      <c r="Z48" s="11">
        <v>107</v>
      </c>
      <c r="AA48" s="17">
        <v>84.403999999999996</v>
      </c>
      <c r="AB48" s="14">
        <v>1.2824032734180559</v>
      </c>
      <c r="AC48" s="14">
        <v>0.89670744539649805</v>
      </c>
      <c r="AD48" s="11">
        <v>66.875</v>
      </c>
    </row>
    <row r="49" spans="2:30">
      <c r="B49" s="6" t="s">
        <v>71</v>
      </c>
      <c r="C49" s="51">
        <v>6.3</v>
      </c>
      <c r="D49" s="50">
        <v>2.99</v>
      </c>
      <c r="E49" s="50">
        <v>1.3</v>
      </c>
      <c r="F49" s="6">
        <v>30.6</v>
      </c>
      <c r="G49" s="6">
        <v>18</v>
      </c>
      <c r="H49" s="11">
        <v>129</v>
      </c>
      <c r="I49" s="11">
        <v>48</v>
      </c>
      <c r="J49" s="6">
        <v>22.7</v>
      </c>
      <c r="K49" s="6">
        <v>41</v>
      </c>
      <c r="L49" s="10">
        <v>5.0199999999999996</v>
      </c>
      <c r="M49" s="21">
        <v>18.399999999999999</v>
      </c>
      <c r="N49" s="12">
        <v>5.91</v>
      </c>
      <c r="O49" s="10">
        <v>3</v>
      </c>
      <c r="P49" s="12">
        <v>6.11</v>
      </c>
      <c r="Q49" s="12">
        <v>1.27</v>
      </c>
      <c r="R49" s="10">
        <v>8.35</v>
      </c>
      <c r="S49" s="12">
        <v>1.46</v>
      </c>
      <c r="T49" s="12">
        <v>4.42</v>
      </c>
      <c r="U49" s="10">
        <v>0.79700000000000004</v>
      </c>
      <c r="V49" s="10">
        <v>6.61</v>
      </c>
      <c r="W49" s="12">
        <v>0.95399999999999996</v>
      </c>
      <c r="X49" s="13">
        <v>4.5799999999999999E-3</v>
      </c>
      <c r="Y49" s="12">
        <v>1.1599999999999999</v>
      </c>
      <c r="Z49" s="10">
        <v>59.2</v>
      </c>
      <c r="AA49" s="17">
        <v>126.001</v>
      </c>
      <c r="AB49" s="14">
        <v>1.5262671048444929</v>
      </c>
      <c r="AC49" s="14">
        <v>0.94168059923094383</v>
      </c>
      <c r="AD49" s="11">
        <v>40.547945205479458</v>
      </c>
    </row>
    <row r="50" spans="2:30">
      <c r="B50" s="6" t="s">
        <v>72</v>
      </c>
      <c r="C50" s="51">
        <v>4.49</v>
      </c>
      <c r="D50" s="50">
        <v>2.81</v>
      </c>
      <c r="E50" s="50">
        <v>1.47</v>
      </c>
      <c r="F50" s="6">
        <v>36.299999999999997</v>
      </c>
      <c r="G50" s="6">
        <v>20.399999999999999</v>
      </c>
      <c r="H50" s="11">
        <v>113</v>
      </c>
      <c r="I50" s="11">
        <v>55.7</v>
      </c>
      <c r="J50" s="6">
        <v>34.200000000000003</v>
      </c>
      <c r="K50" s="6">
        <v>60.8</v>
      </c>
      <c r="L50" s="10">
        <v>7.27</v>
      </c>
      <c r="M50" s="21">
        <v>25.7</v>
      </c>
      <c r="N50" s="10">
        <v>7.9</v>
      </c>
      <c r="O50" s="10">
        <v>4.72</v>
      </c>
      <c r="P50" s="12">
        <v>8.18</v>
      </c>
      <c r="Q50" s="12">
        <v>1.68</v>
      </c>
      <c r="R50" s="6">
        <v>11</v>
      </c>
      <c r="S50" s="12">
        <v>1.92</v>
      </c>
      <c r="T50" s="12">
        <v>5.84</v>
      </c>
      <c r="U50" s="12">
        <v>1.08</v>
      </c>
      <c r="V50" s="10">
        <v>9.8000000000000007</v>
      </c>
      <c r="W50" s="12">
        <v>1.41</v>
      </c>
      <c r="X50" s="13">
        <v>4.6800000000000001E-3</v>
      </c>
      <c r="Y50" s="12">
        <v>1.48</v>
      </c>
      <c r="Z50" s="10">
        <v>80.2</v>
      </c>
      <c r="AA50" s="17">
        <v>181.5</v>
      </c>
      <c r="AB50" s="14">
        <v>1.7950453956417909</v>
      </c>
      <c r="AC50" s="14">
        <v>0.94538318681900213</v>
      </c>
      <c r="AD50" s="11">
        <v>41.770833333333336</v>
      </c>
    </row>
    <row r="51" spans="2:30">
      <c r="B51" s="6" t="s">
        <v>48</v>
      </c>
      <c r="C51" s="10">
        <f t="shared" ref="C51:E51" si="8">AVERAGE(C31:C50)</f>
        <v>14.989099999999999</v>
      </c>
      <c r="D51" s="10">
        <f t="shared" si="8"/>
        <v>4.4134499999999992</v>
      </c>
      <c r="E51" s="10">
        <f t="shared" si="8"/>
        <v>1.9485499999999998</v>
      </c>
      <c r="F51" s="10">
        <f>AVERAGE(F31:F50)</f>
        <v>38.53</v>
      </c>
      <c r="G51" s="11">
        <f t="shared" ref="G51:AD51" si="9">AVERAGE(G31:G50)</f>
        <v>22.95</v>
      </c>
      <c r="H51" s="11">
        <f t="shared" si="9"/>
        <v>108.66999999999999</v>
      </c>
      <c r="I51" s="11">
        <f t="shared" si="9"/>
        <v>54.470000000000006</v>
      </c>
      <c r="J51" s="11">
        <f t="shared" si="9"/>
        <v>21.5685</v>
      </c>
      <c r="K51" s="11">
        <f t="shared" si="9"/>
        <v>30.016999999999996</v>
      </c>
      <c r="L51" s="10">
        <f t="shared" si="9"/>
        <v>2.9145000000000003</v>
      </c>
      <c r="M51" s="21">
        <f t="shared" si="9"/>
        <v>8.431499999999998</v>
      </c>
      <c r="N51" s="10">
        <f t="shared" si="9"/>
        <v>2.3312999999999997</v>
      </c>
      <c r="O51" s="10">
        <f t="shared" si="9"/>
        <v>6.4132500000000006</v>
      </c>
      <c r="P51" s="10">
        <f t="shared" si="9"/>
        <v>2.4255500000000003</v>
      </c>
      <c r="Q51" s="10">
        <f t="shared" si="9"/>
        <v>0.53021499999999988</v>
      </c>
      <c r="R51" s="10">
        <f t="shared" si="9"/>
        <v>3.7623500000000001</v>
      </c>
      <c r="S51" s="10">
        <f t="shared" si="9"/>
        <v>0.73235499999999998</v>
      </c>
      <c r="T51" s="10">
        <f t="shared" si="9"/>
        <v>2.7051000000000003</v>
      </c>
      <c r="U51" s="10">
        <f t="shared" si="9"/>
        <v>0.64288500000000004</v>
      </c>
      <c r="V51" s="10">
        <f t="shared" si="9"/>
        <v>6.6870000000000003</v>
      </c>
      <c r="W51" s="10">
        <f t="shared" si="9"/>
        <v>1.0922000000000003</v>
      </c>
      <c r="X51" s="13">
        <f t="shared" si="9"/>
        <v>4.3530000000000001E-3</v>
      </c>
      <c r="Y51" s="10">
        <f t="shared" si="9"/>
        <v>1.5566499999999999</v>
      </c>
      <c r="Z51" s="10">
        <f t="shared" si="9"/>
        <v>56.19100000000001</v>
      </c>
      <c r="AA51" s="11">
        <f t="shared" si="9"/>
        <v>90.253704999999997</v>
      </c>
      <c r="AB51" s="10">
        <f t="shared" si="9"/>
        <v>18.39428985160469</v>
      </c>
      <c r="AC51" s="10">
        <f t="shared" si="9"/>
        <v>0.93988221007965755</v>
      </c>
      <c r="AD51" s="11">
        <f t="shared" si="9"/>
        <v>86.379516434495969</v>
      </c>
    </row>
    <row r="52" spans="2:30">
      <c r="B52" s="6" t="s">
        <v>49</v>
      </c>
      <c r="C52" s="10">
        <f t="shared" ref="C52:E52" si="10">STDEV(C31:C50)</f>
        <v>11.057925920971085</v>
      </c>
      <c r="D52" s="10">
        <f t="shared" si="10"/>
        <v>2.6718030867207521</v>
      </c>
      <c r="E52" s="10">
        <f t="shared" si="10"/>
        <v>0.63109841379513687</v>
      </c>
      <c r="F52" s="10">
        <f>STDEV(F31:F50)</f>
        <v>5.9214240819159878</v>
      </c>
      <c r="G52" s="11">
        <f t="shared" ref="G52:AD52" si="11">STDEV(G31:G50)</f>
        <v>15.465632527435933</v>
      </c>
      <c r="H52" s="11">
        <f t="shared" si="11"/>
        <v>21.674678410775297</v>
      </c>
      <c r="I52" s="11">
        <f t="shared" si="11"/>
        <v>10.890077569681686</v>
      </c>
      <c r="J52" s="11">
        <f t="shared" si="11"/>
        <v>12.56144195334948</v>
      </c>
      <c r="K52" s="11">
        <f t="shared" si="11"/>
        <v>16.847954459627562</v>
      </c>
      <c r="L52" s="10">
        <f t="shared" si="11"/>
        <v>1.6717166562989576</v>
      </c>
      <c r="M52" s="11">
        <f t="shared" si="11"/>
        <v>6.0193296313232709</v>
      </c>
      <c r="N52" s="11">
        <f t="shared" si="11"/>
        <v>1.99955492679325</v>
      </c>
      <c r="O52" s="10">
        <f t="shared" si="11"/>
        <v>4.4279579096915525</v>
      </c>
      <c r="P52" s="10">
        <f t="shared" si="11"/>
        <v>2.2290474358013626</v>
      </c>
      <c r="Q52" s="10">
        <f t="shared" si="11"/>
        <v>0.44511874497888648</v>
      </c>
      <c r="R52" s="10">
        <f t="shared" si="11"/>
        <v>2.9322448249008626</v>
      </c>
      <c r="S52" s="10">
        <f t="shared" si="11"/>
        <v>0.5371847711865414</v>
      </c>
      <c r="T52" s="10">
        <f t="shared" si="11"/>
        <v>1.763370782277361</v>
      </c>
      <c r="U52" s="10">
        <f t="shared" si="11"/>
        <v>0.43016922162893284</v>
      </c>
      <c r="V52" s="10">
        <f t="shared" si="11"/>
        <v>4.7494942667060531</v>
      </c>
      <c r="W52" s="10">
        <f t="shared" si="11"/>
        <v>0.74890661353033416</v>
      </c>
      <c r="X52" s="13">
        <f t="shared" si="11"/>
        <v>1.8962486512502576E-3</v>
      </c>
      <c r="Y52" s="10">
        <f t="shared" si="11"/>
        <v>1.4613947294496301</v>
      </c>
      <c r="Z52" s="11">
        <f t="shared" si="11"/>
        <v>42.590438005187067</v>
      </c>
      <c r="AA52" s="11">
        <f t="shared" si="11"/>
        <v>47.091146773436542</v>
      </c>
      <c r="AB52" s="11">
        <f t="shared" si="11"/>
        <v>18.962999240828047</v>
      </c>
      <c r="AC52" s="12">
        <f t="shared" si="11"/>
        <v>4.4587365362128394E-2</v>
      </c>
      <c r="AD52" s="11">
        <f t="shared" si="11"/>
        <v>38.706792701567572</v>
      </c>
    </row>
    <row r="53" spans="2:30">
      <c r="B53" s="6" t="s">
        <v>50</v>
      </c>
      <c r="C53" s="10">
        <f t="shared" ref="C53:E53" si="12">MIN(C31:C50)</f>
        <v>0.29199999999999998</v>
      </c>
      <c r="D53" s="10">
        <f t="shared" si="12"/>
        <v>0.189</v>
      </c>
      <c r="E53" s="10">
        <f t="shared" si="12"/>
        <v>0.73099999999999998</v>
      </c>
      <c r="F53" s="10">
        <f>MIN(F31:F50)</f>
        <v>20.2</v>
      </c>
      <c r="G53" s="11">
        <f t="shared" ref="G53:AD53" si="13">MIN(G31:G50)</f>
        <v>12.1</v>
      </c>
      <c r="H53" s="11">
        <f t="shared" si="13"/>
        <v>68.599999999999994</v>
      </c>
      <c r="I53" s="11">
        <f t="shared" si="13"/>
        <v>27.4</v>
      </c>
      <c r="J53" s="10">
        <f t="shared" si="13"/>
        <v>7.44</v>
      </c>
      <c r="K53" s="10">
        <f t="shared" si="13"/>
        <v>6.94</v>
      </c>
      <c r="L53" s="10">
        <f t="shared" si="13"/>
        <v>0.48</v>
      </c>
      <c r="M53" s="10">
        <f t="shared" si="13"/>
        <v>1.05</v>
      </c>
      <c r="N53" s="10">
        <f t="shared" si="13"/>
        <v>0.22500000000000001</v>
      </c>
      <c r="O53" s="10">
        <f t="shared" si="13"/>
        <v>0.755</v>
      </c>
      <c r="P53" s="12">
        <f t="shared" si="13"/>
        <v>0.23599999999999999</v>
      </c>
      <c r="Q53" s="12">
        <f t="shared" si="13"/>
        <v>4.6399999999999997E-2</v>
      </c>
      <c r="R53" s="10">
        <f t="shared" si="13"/>
        <v>0.41399999999999998</v>
      </c>
      <c r="S53" s="10">
        <f t="shared" si="13"/>
        <v>8.0100000000000005E-2</v>
      </c>
      <c r="T53" s="10">
        <f t="shared" si="13"/>
        <v>0.32100000000000001</v>
      </c>
      <c r="U53" s="10">
        <f t="shared" si="13"/>
        <v>9.9699999999999997E-2</v>
      </c>
      <c r="V53" s="10">
        <f t="shared" si="13"/>
        <v>1.27</v>
      </c>
      <c r="W53" s="10">
        <f t="shared" si="13"/>
        <v>0.246</v>
      </c>
      <c r="X53" s="13">
        <f t="shared" si="13"/>
        <v>1.82E-3</v>
      </c>
      <c r="Y53" s="10">
        <f t="shared" si="13"/>
        <v>0.56100000000000005</v>
      </c>
      <c r="Z53" s="11">
        <f t="shared" si="13"/>
        <v>8.82</v>
      </c>
      <c r="AA53" s="11">
        <f t="shared" si="13"/>
        <v>21.818200000000001</v>
      </c>
      <c r="AB53" s="10">
        <f t="shared" si="13"/>
        <v>1.2824032734180559</v>
      </c>
      <c r="AC53" s="10">
        <f t="shared" si="13"/>
        <v>0.82744541615607003</v>
      </c>
      <c r="AD53" s="11">
        <f t="shared" si="13"/>
        <v>38.81818181818182</v>
      </c>
    </row>
    <row r="54" spans="2:30">
      <c r="B54" s="6" t="s">
        <v>51</v>
      </c>
      <c r="C54" s="10">
        <f t="shared" ref="C54:E54" si="14">MAX(C31:C50)</f>
        <v>34.200000000000003</v>
      </c>
      <c r="D54" s="10">
        <f t="shared" si="14"/>
        <v>9.65</v>
      </c>
      <c r="E54" s="10">
        <f t="shared" si="14"/>
        <v>3.04</v>
      </c>
      <c r="F54" s="10">
        <f>MAX(F31:F50)</f>
        <v>45.4</v>
      </c>
      <c r="G54" s="11">
        <f t="shared" ref="G54:AD54" si="15">MAX(G31:G50)</f>
        <v>79.5</v>
      </c>
      <c r="H54" s="11">
        <f t="shared" si="15"/>
        <v>167</v>
      </c>
      <c r="I54" s="11">
        <f t="shared" si="15"/>
        <v>73.8</v>
      </c>
      <c r="J54" s="11">
        <f t="shared" si="15"/>
        <v>60.9</v>
      </c>
      <c r="K54" s="11">
        <f t="shared" si="15"/>
        <v>78.2</v>
      </c>
      <c r="L54" s="10">
        <f t="shared" si="15"/>
        <v>7.27</v>
      </c>
      <c r="M54" s="10">
        <f t="shared" si="15"/>
        <v>25.7</v>
      </c>
      <c r="N54" s="10">
        <f t="shared" si="15"/>
        <v>7.9</v>
      </c>
      <c r="O54" s="10">
        <f t="shared" si="15"/>
        <v>16.899999999999999</v>
      </c>
      <c r="P54" s="10">
        <f t="shared" si="15"/>
        <v>8.18</v>
      </c>
      <c r="Q54" s="10">
        <f t="shared" si="15"/>
        <v>1.68</v>
      </c>
      <c r="R54" s="11">
        <f t="shared" si="15"/>
        <v>11</v>
      </c>
      <c r="S54" s="10">
        <f t="shared" si="15"/>
        <v>1.92</v>
      </c>
      <c r="T54" s="10">
        <f t="shared" si="15"/>
        <v>5.84</v>
      </c>
      <c r="U54" s="11">
        <f t="shared" si="15"/>
        <v>1.96</v>
      </c>
      <c r="V54" s="11">
        <f t="shared" si="15"/>
        <v>23</v>
      </c>
      <c r="W54" s="10">
        <f t="shared" si="15"/>
        <v>3.7</v>
      </c>
      <c r="X54" s="13">
        <f t="shared" si="15"/>
        <v>7.4999999999999997E-3</v>
      </c>
      <c r="Y54" s="11">
        <f t="shared" si="15"/>
        <v>7.01</v>
      </c>
      <c r="Z54" s="11">
        <f t="shared" si="15"/>
        <v>187</v>
      </c>
      <c r="AA54" s="11">
        <f t="shared" si="15"/>
        <v>215.33</v>
      </c>
      <c r="AB54" s="11">
        <f t="shared" si="15"/>
        <v>64.83350156435165</v>
      </c>
      <c r="AC54" s="10">
        <f t="shared" si="15"/>
        <v>1.0254788650246036</v>
      </c>
      <c r="AD54" s="11">
        <f t="shared" si="15"/>
        <v>189.60784313725492</v>
      </c>
    </row>
    <row r="55" spans="2:30">
      <c r="B55" s="5" t="s">
        <v>73</v>
      </c>
      <c r="C55" s="5"/>
      <c r="D55" s="5"/>
      <c r="E55" s="5"/>
      <c r="F55" s="18"/>
      <c r="G55" s="18"/>
      <c r="H55" s="18"/>
      <c r="I55" s="18"/>
      <c r="J55" s="18"/>
      <c r="K55" s="18"/>
      <c r="L55" s="18"/>
      <c r="M55" s="19"/>
      <c r="N55" s="18"/>
      <c r="O55" s="18"/>
      <c r="P55" s="18"/>
      <c r="Q55" s="22"/>
      <c r="R55" s="18"/>
      <c r="S55" s="18"/>
      <c r="T55" s="18"/>
      <c r="U55" s="18"/>
      <c r="V55" s="18"/>
      <c r="W55" s="18"/>
      <c r="X55" s="18"/>
      <c r="Y55" s="18"/>
      <c r="Z55" s="20"/>
      <c r="AA55" s="20"/>
      <c r="AB55" s="20"/>
      <c r="AC55" s="20"/>
      <c r="AD55" s="11"/>
    </row>
    <row r="56" spans="2:30">
      <c r="B56" s="6" t="s">
        <v>74</v>
      </c>
      <c r="C56" s="10">
        <v>2.77</v>
      </c>
      <c r="D56" s="10">
        <v>3.2</v>
      </c>
      <c r="E56" s="10">
        <v>2.0699999999999998</v>
      </c>
      <c r="F56" s="10">
        <v>66.2</v>
      </c>
      <c r="G56" s="6">
        <v>61.9</v>
      </c>
      <c r="H56" s="11">
        <v>38.5</v>
      </c>
      <c r="I56" s="11">
        <v>73.8</v>
      </c>
      <c r="J56" s="6">
        <v>134</v>
      </c>
      <c r="K56" s="6">
        <v>273</v>
      </c>
      <c r="L56" s="10">
        <v>32.6</v>
      </c>
      <c r="M56" s="23">
        <v>94.8</v>
      </c>
      <c r="N56" s="10">
        <v>21.6</v>
      </c>
      <c r="O56" s="10">
        <v>11.4</v>
      </c>
      <c r="P56" s="10">
        <v>18.2</v>
      </c>
      <c r="Q56" s="12">
        <v>4.05</v>
      </c>
      <c r="R56" s="10">
        <v>29</v>
      </c>
      <c r="S56" s="10">
        <v>5.5</v>
      </c>
      <c r="T56" s="10">
        <v>19</v>
      </c>
      <c r="U56" s="6">
        <v>3.59</v>
      </c>
      <c r="V56" s="10">
        <v>27.9</v>
      </c>
      <c r="W56" s="10">
        <v>3.65</v>
      </c>
      <c r="X56" s="13" t="s">
        <v>29</v>
      </c>
      <c r="Y56" s="10">
        <v>3.35</v>
      </c>
      <c r="Z56" s="11">
        <v>259</v>
      </c>
      <c r="AA56" s="17">
        <v>678.29</v>
      </c>
      <c r="AB56" s="14">
        <v>1.7577856581393929</v>
      </c>
      <c r="AC56" s="14">
        <v>1.0127121054046684</v>
      </c>
      <c r="AD56" s="11">
        <v>47.090909090909093</v>
      </c>
    </row>
    <row r="57" spans="2:30">
      <c r="B57" s="6" t="s">
        <v>75</v>
      </c>
      <c r="C57" s="10">
        <v>2.4700000000000002</v>
      </c>
      <c r="D57" s="10">
        <v>3.85</v>
      </c>
      <c r="E57" s="10">
        <v>1.84</v>
      </c>
      <c r="F57" s="10">
        <v>66.599999999999994</v>
      </c>
      <c r="G57" s="6">
        <v>60.1</v>
      </c>
      <c r="H57" s="11">
        <v>45</v>
      </c>
      <c r="I57" s="11">
        <v>63.3</v>
      </c>
      <c r="J57" s="6">
        <v>125</v>
      </c>
      <c r="K57" s="6">
        <v>280</v>
      </c>
      <c r="L57" s="10">
        <v>37.700000000000003</v>
      </c>
      <c r="M57" s="23">
        <v>129</v>
      </c>
      <c r="N57" s="10">
        <v>32.1</v>
      </c>
      <c r="O57" s="10">
        <v>8.5399999999999991</v>
      </c>
      <c r="P57" s="10">
        <v>28.3</v>
      </c>
      <c r="Q57" s="12">
        <v>5.68</v>
      </c>
      <c r="R57" s="10">
        <v>37.6</v>
      </c>
      <c r="S57" s="10">
        <v>6.6</v>
      </c>
      <c r="T57" s="10">
        <v>20</v>
      </c>
      <c r="U57" s="6">
        <v>3.24</v>
      </c>
      <c r="V57" s="10">
        <v>21.6</v>
      </c>
      <c r="W57" s="10">
        <v>2.72</v>
      </c>
      <c r="X57" s="13">
        <v>2.9499999999999999E-3</v>
      </c>
      <c r="Y57" s="10">
        <v>3.26</v>
      </c>
      <c r="Z57" s="11">
        <v>223</v>
      </c>
      <c r="AA57" s="17">
        <v>738.08</v>
      </c>
      <c r="AB57" s="14">
        <v>0.86623508850419095</v>
      </c>
      <c r="AC57" s="14">
        <v>1.000038921904064</v>
      </c>
      <c r="AD57" s="11">
        <v>33.787878787878789</v>
      </c>
    </row>
    <row r="58" spans="2:30">
      <c r="B58" s="6" t="s">
        <v>76</v>
      </c>
      <c r="C58" s="10">
        <v>1.24</v>
      </c>
      <c r="D58" s="10">
        <v>2.94</v>
      </c>
      <c r="E58" s="10">
        <v>1.78</v>
      </c>
      <c r="F58" s="10">
        <v>64.2</v>
      </c>
      <c r="G58" s="6">
        <v>85.8</v>
      </c>
      <c r="H58" s="11">
        <v>39.200000000000003</v>
      </c>
      <c r="I58" s="11">
        <v>70.7</v>
      </c>
      <c r="J58" s="6">
        <v>68.099999999999994</v>
      </c>
      <c r="K58" s="6">
        <v>177</v>
      </c>
      <c r="L58" s="10">
        <v>28.3</v>
      </c>
      <c r="M58" s="23">
        <v>117</v>
      </c>
      <c r="N58" s="10">
        <v>37.700000000000003</v>
      </c>
      <c r="O58" s="10">
        <v>6.46</v>
      </c>
      <c r="P58" s="10">
        <v>33.6</v>
      </c>
      <c r="Q58" s="12">
        <v>6.7</v>
      </c>
      <c r="R58" s="10">
        <v>43.6</v>
      </c>
      <c r="S58" s="10">
        <v>7.55</v>
      </c>
      <c r="T58" s="10">
        <v>21.7</v>
      </c>
      <c r="U58" s="6">
        <v>3.25</v>
      </c>
      <c r="V58" s="10">
        <v>24.9</v>
      </c>
      <c r="W58" s="10">
        <v>2.7</v>
      </c>
      <c r="X58" s="13">
        <v>5.9199999999999999E-3</v>
      </c>
      <c r="Y58" s="10">
        <v>4.53</v>
      </c>
      <c r="Z58" s="11">
        <v>237</v>
      </c>
      <c r="AA58" s="17">
        <v>578.55999999999995</v>
      </c>
      <c r="AB58" s="14">
        <v>0.55490142379264251</v>
      </c>
      <c r="AC58" s="14">
        <v>0.98853271385995445</v>
      </c>
      <c r="AD58" s="11">
        <v>31.390728476821192</v>
      </c>
    </row>
    <row r="59" spans="2:30">
      <c r="B59" s="6" t="s">
        <v>77</v>
      </c>
      <c r="C59" s="10">
        <v>3.21</v>
      </c>
      <c r="D59" s="10">
        <v>3.45</v>
      </c>
      <c r="E59" s="10">
        <v>1.77</v>
      </c>
      <c r="F59" s="10">
        <v>50.3</v>
      </c>
      <c r="G59" s="6">
        <v>12.3</v>
      </c>
      <c r="H59" s="11">
        <v>42.1</v>
      </c>
      <c r="I59" s="11">
        <v>61.9</v>
      </c>
      <c r="J59" s="6">
        <v>13.8</v>
      </c>
      <c r="K59" s="6">
        <v>27.3</v>
      </c>
      <c r="L59" s="10">
        <v>3.11</v>
      </c>
      <c r="M59" s="23">
        <v>8.69</v>
      </c>
      <c r="N59" s="10">
        <v>2.31</v>
      </c>
      <c r="O59" s="10">
        <v>3.72</v>
      </c>
      <c r="P59" s="10">
        <v>2.08</v>
      </c>
      <c r="Q59" s="12">
        <v>0.46200000000000002</v>
      </c>
      <c r="R59" s="10">
        <v>3.35</v>
      </c>
      <c r="S59" s="10">
        <v>0.64500000000000002</v>
      </c>
      <c r="T59" s="10">
        <v>2.35</v>
      </c>
      <c r="U59" s="12">
        <v>0.55300000000000005</v>
      </c>
      <c r="V59" s="10">
        <v>5.69</v>
      </c>
      <c r="W59" s="10">
        <v>0.94699999999999995</v>
      </c>
      <c r="X59" s="13">
        <v>9.7799999999999992E-4</v>
      </c>
      <c r="Y59" s="10">
        <v>0.57999999999999996</v>
      </c>
      <c r="Z59" s="10">
        <v>47.2</v>
      </c>
      <c r="AA59" s="17">
        <v>75.007000000000005</v>
      </c>
      <c r="AB59" s="14">
        <v>5.1883458427006248</v>
      </c>
      <c r="AC59" s="14">
        <v>1.0217095736333983</v>
      </c>
      <c r="AD59" s="11">
        <v>73.178294573643413</v>
      </c>
    </row>
    <row r="60" spans="2:30">
      <c r="B60" s="6" t="s">
        <v>78</v>
      </c>
      <c r="C60" s="10">
        <v>7.62</v>
      </c>
      <c r="D60" s="10">
        <v>9.73</v>
      </c>
      <c r="E60" s="10">
        <v>3.2</v>
      </c>
      <c r="F60" s="10">
        <v>59.1</v>
      </c>
      <c r="G60" s="6">
        <v>142</v>
      </c>
      <c r="H60" s="11">
        <v>34.5</v>
      </c>
      <c r="I60" s="11">
        <v>95.6</v>
      </c>
      <c r="J60" s="6">
        <v>73.8</v>
      </c>
      <c r="K60" s="6">
        <v>110</v>
      </c>
      <c r="L60" s="10">
        <v>9.0399999999999991</v>
      </c>
      <c r="M60" s="23">
        <v>18.5</v>
      </c>
      <c r="N60" s="10">
        <v>3.72</v>
      </c>
      <c r="O60" s="10">
        <v>6.76</v>
      </c>
      <c r="P60" s="10">
        <v>2.99</v>
      </c>
      <c r="Q60" s="12">
        <v>0.84099999999999997</v>
      </c>
      <c r="R60" s="10">
        <v>6.89</v>
      </c>
      <c r="S60" s="10">
        <v>1.48</v>
      </c>
      <c r="T60" s="10">
        <v>6.38</v>
      </c>
      <c r="U60" s="6">
        <v>1.73</v>
      </c>
      <c r="V60" s="10">
        <v>17.8</v>
      </c>
      <c r="W60" s="10">
        <v>2.68</v>
      </c>
      <c r="X60" s="13">
        <v>6.0899999999999999E-3</v>
      </c>
      <c r="Y60" s="10">
        <v>8.1199999999999992</v>
      </c>
      <c r="Z60" s="11">
        <v>128</v>
      </c>
      <c r="AA60" s="17">
        <v>262.61099999999999</v>
      </c>
      <c r="AB60" s="14">
        <v>6.1967398885469596</v>
      </c>
      <c r="AC60" s="14">
        <v>1.0441546875569945</v>
      </c>
      <c r="AD60" s="11">
        <v>86.486486486486484</v>
      </c>
    </row>
    <row r="61" spans="2:30">
      <c r="B61" s="6" t="s">
        <v>79</v>
      </c>
      <c r="C61" s="10">
        <v>2.93</v>
      </c>
      <c r="D61" s="10">
        <v>3.33</v>
      </c>
      <c r="E61" s="10">
        <v>2.38</v>
      </c>
      <c r="F61" s="10">
        <v>48.3</v>
      </c>
      <c r="G61" s="6">
        <v>26.8</v>
      </c>
      <c r="H61" s="11">
        <v>34.799999999999997</v>
      </c>
      <c r="I61" s="11">
        <v>88.1</v>
      </c>
      <c r="J61" s="6">
        <v>51.7</v>
      </c>
      <c r="K61" s="6">
        <v>79.2</v>
      </c>
      <c r="L61" s="10">
        <v>6.99</v>
      </c>
      <c r="M61" s="23">
        <v>14.3</v>
      </c>
      <c r="N61" s="10">
        <v>2.98</v>
      </c>
      <c r="O61" s="11">
        <v>10</v>
      </c>
      <c r="P61" s="10">
        <v>2.34</v>
      </c>
      <c r="Q61" s="12">
        <v>0.64</v>
      </c>
      <c r="R61" s="10">
        <v>5.18</v>
      </c>
      <c r="S61" s="10">
        <v>1.1100000000000001</v>
      </c>
      <c r="T61" s="10">
        <v>4.99</v>
      </c>
      <c r="U61" s="6">
        <v>1.22</v>
      </c>
      <c r="V61" s="10">
        <v>12.2</v>
      </c>
      <c r="W61" s="10">
        <v>1.76</v>
      </c>
      <c r="X61" s="13">
        <v>3.9699999999999996E-3</v>
      </c>
      <c r="Y61" s="10">
        <v>1.4</v>
      </c>
      <c r="Z61" s="11">
        <v>102</v>
      </c>
      <c r="AA61" s="17">
        <v>194.61</v>
      </c>
      <c r="AB61" s="14">
        <v>11.577307650648248</v>
      </c>
      <c r="AC61" s="14">
        <v>1.0214706103562794</v>
      </c>
      <c r="AD61" s="11">
        <v>91.891891891891888</v>
      </c>
    </row>
    <row r="62" spans="2:30">
      <c r="B62" s="6" t="s">
        <v>80</v>
      </c>
      <c r="C62" s="10">
        <v>20.5</v>
      </c>
      <c r="D62" s="10">
        <v>27.4</v>
      </c>
      <c r="E62" s="10">
        <v>5.18</v>
      </c>
      <c r="F62" s="10">
        <v>72</v>
      </c>
      <c r="G62" s="6">
        <v>618</v>
      </c>
      <c r="H62" s="11">
        <v>25.5</v>
      </c>
      <c r="I62" s="11">
        <v>99.7</v>
      </c>
      <c r="J62" s="6">
        <v>131</v>
      </c>
      <c r="K62" s="6">
        <v>128</v>
      </c>
      <c r="L62" s="10">
        <v>6.57</v>
      </c>
      <c r="M62" s="23">
        <v>6.87</v>
      </c>
      <c r="N62" s="10">
        <v>1</v>
      </c>
      <c r="O62" s="11">
        <v>11</v>
      </c>
      <c r="P62" s="10">
        <v>0.86199999999999999</v>
      </c>
      <c r="Q62" s="12">
        <v>0.24199999999999999</v>
      </c>
      <c r="R62" s="10">
        <v>2.8</v>
      </c>
      <c r="S62" s="10">
        <v>0.71299999999999997</v>
      </c>
      <c r="T62" s="10">
        <v>4.8499999999999996</v>
      </c>
      <c r="U62" s="6">
        <v>2.21</v>
      </c>
      <c r="V62" s="10">
        <v>31.4</v>
      </c>
      <c r="W62" s="10">
        <v>5.34</v>
      </c>
      <c r="X62" s="13">
        <v>2.2799999999999999E-3</v>
      </c>
      <c r="Y62" s="10">
        <v>40.6</v>
      </c>
      <c r="Z62" s="11">
        <v>152</v>
      </c>
      <c r="AA62" s="17">
        <v>332.85699999999997</v>
      </c>
      <c r="AB62" s="14">
        <v>36.221187731959837</v>
      </c>
      <c r="AC62" s="14">
        <v>1.069734963284086</v>
      </c>
      <c r="AD62" s="11">
        <v>213.18373071528754</v>
      </c>
    </row>
    <row r="63" spans="2:30">
      <c r="B63" s="6" t="s">
        <v>81</v>
      </c>
      <c r="C63" s="10">
        <v>20</v>
      </c>
      <c r="D63" s="10">
        <v>24.3</v>
      </c>
      <c r="E63" s="10">
        <v>4.9800000000000004</v>
      </c>
      <c r="F63" s="10">
        <v>70.8</v>
      </c>
      <c r="G63" s="6">
        <v>619</v>
      </c>
      <c r="H63" s="11">
        <v>27.4</v>
      </c>
      <c r="I63" s="11">
        <v>93.8</v>
      </c>
      <c r="J63" s="6">
        <v>120</v>
      </c>
      <c r="K63" s="6">
        <v>129</v>
      </c>
      <c r="L63" s="10">
        <v>7.72</v>
      </c>
      <c r="M63" s="23">
        <v>10.1</v>
      </c>
      <c r="N63" s="10">
        <v>1.73</v>
      </c>
      <c r="O63" s="10">
        <v>10.3</v>
      </c>
      <c r="P63" s="10">
        <v>1.34</v>
      </c>
      <c r="Q63" s="12">
        <v>0.40699999999999997</v>
      </c>
      <c r="R63" s="10">
        <v>4.1500000000000004</v>
      </c>
      <c r="S63" s="10">
        <v>0.98799999999999999</v>
      </c>
      <c r="T63" s="10">
        <v>5.59</v>
      </c>
      <c r="U63" s="6">
        <v>2.2400000000000002</v>
      </c>
      <c r="V63" s="11">
        <v>29</v>
      </c>
      <c r="W63" s="10">
        <v>4.72</v>
      </c>
      <c r="X63" s="13">
        <v>4.9899999999999996E-3</v>
      </c>
      <c r="Y63" s="10">
        <v>41</v>
      </c>
      <c r="Z63" s="11">
        <v>155</v>
      </c>
      <c r="AA63" s="17">
        <v>327.28500000000008</v>
      </c>
      <c r="AB63" s="14">
        <v>20.681660701222903</v>
      </c>
      <c r="AC63" s="14">
        <v>1.039142220458491</v>
      </c>
      <c r="AD63" s="11">
        <v>156.88259109311741</v>
      </c>
    </row>
    <row r="64" spans="2:30">
      <c r="B64" s="6" t="s">
        <v>82</v>
      </c>
      <c r="C64" s="10">
        <v>1.62</v>
      </c>
      <c r="D64" s="10">
        <v>2.37</v>
      </c>
      <c r="E64" s="10">
        <v>2.2799999999999998</v>
      </c>
      <c r="F64" s="10">
        <v>50.9</v>
      </c>
      <c r="G64" s="6">
        <v>59.8</v>
      </c>
      <c r="H64" s="11">
        <v>53</v>
      </c>
      <c r="I64" s="11">
        <v>83.2</v>
      </c>
      <c r="J64" s="6">
        <v>89.7</v>
      </c>
      <c r="K64" s="6">
        <v>138</v>
      </c>
      <c r="L64" s="10">
        <v>12.7</v>
      </c>
      <c r="M64" s="23">
        <v>25.6</v>
      </c>
      <c r="N64" s="10">
        <v>4.2</v>
      </c>
      <c r="O64" s="10">
        <v>13.1</v>
      </c>
      <c r="P64" s="10">
        <v>3.59</v>
      </c>
      <c r="Q64" s="12">
        <v>1.04</v>
      </c>
      <c r="R64" s="10">
        <v>9.68</v>
      </c>
      <c r="S64" s="10">
        <v>2.15</v>
      </c>
      <c r="T64" s="10">
        <v>9.7200000000000006</v>
      </c>
      <c r="U64" s="6">
        <v>2.36</v>
      </c>
      <c r="V64" s="10">
        <v>20.3</v>
      </c>
      <c r="W64" s="10">
        <v>2.83</v>
      </c>
      <c r="X64" s="13">
        <v>3.0000000000000001E-3</v>
      </c>
      <c r="Y64" s="10">
        <v>3.1</v>
      </c>
      <c r="Z64" s="11">
        <v>180</v>
      </c>
      <c r="AA64" s="17">
        <v>334.97</v>
      </c>
      <c r="AB64" s="14">
        <v>10.313903438736958</v>
      </c>
      <c r="AC64" s="14">
        <v>1.0024565501349718</v>
      </c>
      <c r="AD64" s="11">
        <v>83.720930232558146</v>
      </c>
    </row>
    <row r="65" spans="2:30">
      <c r="B65" s="6" t="s">
        <v>83</v>
      </c>
      <c r="C65" s="10">
        <v>19.5</v>
      </c>
      <c r="D65" s="10">
        <v>25.3</v>
      </c>
      <c r="E65" s="10">
        <v>4.7</v>
      </c>
      <c r="F65" s="10">
        <v>66.400000000000006</v>
      </c>
      <c r="G65" s="6">
        <v>552</v>
      </c>
      <c r="H65" s="11">
        <v>28.1</v>
      </c>
      <c r="I65" s="11">
        <v>103</v>
      </c>
      <c r="J65" s="6">
        <v>152</v>
      </c>
      <c r="K65" s="6">
        <v>172</v>
      </c>
      <c r="L65" s="10">
        <v>10.6</v>
      </c>
      <c r="M65" s="23">
        <v>14.7</v>
      </c>
      <c r="N65" s="10">
        <v>2.2599999999999998</v>
      </c>
      <c r="O65" s="10">
        <v>11.3</v>
      </c>
      <c r="P65" s="10">
        <v>1.92</v>
      </c>
      <c r="Q65" s="12">
        <v>0.53500000000000003</v>
      </c>
      <c r="R65" s="10">
        <v>5.41</v>
      </c>
      <c r="S65" s="10">
        <v>1.25</v>
      </c>
      <c r="T65" s="10">
        <v>6.93</v>
      </c>
      <c r="U65" s="6">
        <v>2.44</v>
      </c>
      <c r="V65" s="10">
        <v>30.7</v>
      </c>
      <c r="W65" s="10">
        <v>4.97</v>
      </c>
      <c r="X65" s="13">
        <v>9.8400000000000007E-4</v>
      </c>
      <c r="Y65" s="10">
        <v>36.299999999999997</v>
      </c>
      <c r="Z65" s="11">
        <v>176</v>
      </c>
      <c r="AA65" s="17">
        <v>417.01499999999999</v>
      </c>
      <c r="AB65" s="14">
        <v>16.584303789171312</v>
      </c>
      <c r="AC65" s="14">
        <v>1.0506021223707778</v>
      </c>
      <c r="AD65" s="11">
        <v>140.80000000000001</v>
      </c>
    </row>
    <row r="66" spans="2:30">
      <c r="B66" s="6" t="s">
        <v>84</v>
      </c>
      <c r="C66" s="10">
        <v>1.66</v>
      </c>
      <c r="D66" s="10">
        <v>1.99</v>
      </c>
      <c r="E66" s="10">
        <v>2.2599999999999998</v>
      </c>
      <c r="F66" s="10">
        <v>51.4</v>
      </c>
      <c r="G66" s="6">
        <v>33</v>
      </c>
      <c r="H66" s="11">
        <v>36.6</v>
      </c>
      <c r="I66" s="11">
        <v>88.5</v>
      </c>
      <c r="J66" s="6">
        <v>84.8</v>
      </c>
      <c r="K66" s="6">
        <v>122</v>
      </c>
      <c r="L66" s="10">
        <v>10.4</v>
      </c>
      <c r="M66" s="23">
        <v>21.8</v>
      </c>
      <c r="N66" s="10">
        <v>4.0999999999999996</v>
      </c>
      <c r="O66" s="10">
        <v>7.61</v>
      </c>
      <c r="P66" s="10">
        <v>3.47</v>
      </c>
      <c r="Q66" s="12">
        <v>0.91800000000000004</v>
      </c>
      <c r="R66" s="10">
        <v>7.9</v>
      </c>
      <c r="S66" s="10">
        <v>1.69</v>
      </c>
      <c r="T66" s="10">
        <v>7.3</v>
      </c>
      <c r="U66" s="6">
        <v>1.8</v>
      </c>
      <c r="V66" s="10">
        <v>17.3</v>
      </c>
      <c r="W66" s="10">
        <v>2.4700000000000002</v>
      </c>
      <c r="X66" s="13">
        <v>9.8700000000000003E-3</v>
      </c>
      <c r="Y66" s="10">
        <v>1.69</v>
      </c>
      <c r="Z66" s="11">
        <v>134</v>
      </c>
      <c r="AA66" s="17">
        <v>293.55800000000005</v>
      </c>
      <c r="AB66" s="14">
        <v>6.1681031230125409</v>
      </c>
      <c r="AC66" s="14">
        <v>1.0072326341795017</v>
      </c>
      <c r="AD66" s="11">
        <v>79.289940828402365</v>
      </c>
    </row>
    <row r="67" spans="2:30">
      <c r="B67" s="6" t="s">
        <v>85</v>
      </c>
      <c r="C67" s="10">
        <v>1.33</v>
      </c>
      <c r="D67" s="10">
        <v>0.72399999999999998</v>
      </c>
      <c r="E67" s="10">
        <v>1.22</v>
      </c>
      <c r="F67" s="10">
        <v>45.7</v>
      </c>
      <c r="G67" s="6">
        <v>11.7</v>
      </c>
      <c r="H67" s="11">
        <v>59.7</v>
      </c>
      <c r="I67" s="11">
        <v>43.8</v>
      </c>
      <c r="J67" s="6">
        <v>11.7</v>
      </c>
      <c r="K67" s="6">
        <v>20.100000000000001</v>
      </c>
      <c r="L67" s="10">
        <v>2.11</v>
      </c>
      <c r="M67" s="23">
        <v>5.39</v>
      </c>
      <c r="N67" s="10">
        <v>1.1100000000000001</v>
      </c>
      <c r="O67" s="10">
        <v>1.44</v>
      </c>
      <c r="P67" s="10">
        <v>0.997</v>
      </c>
      <c r="Q67" s="12">
        <v>0.22600000000000001</v>
      </c>
      <c r="R67" s="10">
        <v>1.96</v>
      </c>
      <c r="S67" s="10">
        <v>0.377</v>
      </c>
      <c r="T67" s="10">
        <v>1.36</v>
      </c>
      <c r="U67" s="12">
        <v>0.28899999999999998</v>
      </c>
      <c r="V67" s="10">
        <v>2.37</v>
      </c>
      <c r="W67" s="10">
        <v>0.32800000000000001</v>
      </c>
      <c r="X67" s="13">
        <v>4.3600000000000002E-3</v>
      </c>
      <c r="Y67" s="10">
        <v>0.52500000000000002</v>
      </c>
      <c r="Z67" s="10">
        <v>21.3</v>
      </c>
      <c r="AA67" s="17">
        <v>49.757000000000005</v>
      </c>
      <c r="AB67" s="14">
        <v>4.1848226585756381</v>
      </c>
      <c r="AC67" s="14">
        <v>0.99185103854953627</v>
      </c>
      <c r="AD67" s="11">
        <v>56.49867374005305</v>
      </c>
    </row>
    <row r="68" spans="2:30">
      <c r="B68" s="6" t="s">
        <v>86</v>
      </c>
      <c r="C68" s="10">
        <v>12.4</v>
      </c>
      <c r="D68" s="10">
        <v>3.61</v>
      </c>
      <c r="E68" s="10">
        <v>1.73</v>
      </c>
      <c r="F68" s="10">
        <v>44.3</v>
      </c>
      <c r="G68" s="6">
        <v>11.7</v>
      </c>
      <c r="H68" s="11">
        <v>48.2</v>
      </c>
      <c r="I68" s="11">
        <v>53.7</v>
      </c>
      <c r="J68" s="6">
        <v>12.7</v>
      </c>
      <c r="K68" s="6">
        <v>19.899999999999999</v>
      </c>
      <c r="L68" s="10">
        <v>2</v>
      </c>
      <c r="M68" s="23">
        <v>4.97</v>
      </c>
      <c r="N68" s="10">
        <v>1.07</v>
      </c>
      <c r="O68" s="10">
        <v>1.97</v>
      </c>
      <c r="P68" s="10">
        <v>1.04</v>
      </c>
      <c r="Q68" s="12">
        <v>0.21199999999999999</v>
      </c>
      <c r="R68" s="10">
        <v>1.81</v>
      </c>
      <c r="S68" s="10">
        <v>0.36299999999999999</v>
      </c>
      <c r="T68" s="10">
        <v>1.38</v>
      </c>
      <c r="U68" s="12">
        <v>0.28799999999999998</v>
      </c>
      <c r="V68" s="10">
        <v>2.72</v>
      </c>
      <c r="W68" s="10">
        <v>0.42099999999999999</v>
      </c>
      <c r="X68" s="13">
        <v>2.97E-3</v>
      </c>
      <c r="Y68" s="10">
        <v>0.435</v>
      </c>
      <c r="Z68" s="10">
        <v>22.1</v>
      </c>
      <c r="AA68" s="17">
        <v>50.843999999999994</v>
      </c>
      <c r="AB68" s="14">
        <v>5.7092794742203834</v>
      </c>
      <c r="AC68" s="14">
        <v>0.96810122932303166</v>
      </c>
      <c r="AD68" s="11">
        <v>60.881542699724527</v>
      </c>
    </row>
    <row r="69" spans="2:30">
      <c r="B69" s="6" t="s">
        <v>87</v>
      </c>
      <c r="C69" s="10">
        <v>8.43</v>
      </c>
      <c r="D69" s="10">
        <v>2.38</v>
      </c>
      <c r="E69" s="10">
        <v>1.57</v>
      </c>
      <c r="F69" s="10">
        <v>43.7</v>
      </c>
      <c r="G69" s="6">
        <v>10.4</v>
      </c>
      <c r="H69" s="11">
        <v>45</v>
      </c>
      <c r="I69" s="11">
        <v>56.1</v>
      </c>
      <c r="J69" s="6">
        <v>13.4</v>
      </c>
      <c r="K69" s="6">
        <v>21.9</v>
      </c>
      <c r="L69" s="10">
        <v>2.1800000000000002</v>
      </c>
      <c r="M69" s="23">
        <v>4.3099999999999996</v>
      </c>
      <c r="N69" s="10">
        <v>0.92600000000000005</v>
      </c>
      <c r="O69" s="10">
        <v>1.65</v>
      </c>
      <c r="P69" s="10">
        <v>0.64</v>
      </c>
      <c r="Q69" s="12">
        <v>0.17599999999999999</v>
      </c>
      <c r="R69" s="10">
        <v>1.46</v>
      </c>
      <c r="S69" s="10">
        <v>0.28199999999999997</v>
      </c>
      <c r="T69" s="10">
        <v>1.19</v>
      </c>
      <c r="U69" s="12">
        <v>0.26100000000000001</v>
      </c>
      <c r="V69" s="10">
        <v>2.44</v>
      </c>
      <c r="W69" s="10">
        <v>0.376</v>
      </c>
      <c r="X69" s="13" t="s">
        <v>29</v>
      </c>
      <c r="Y69" s="10">
        <v>0.36499999999999999</v>
      </c>
      <c r="Z69" s="10">
        <v>21.3</v>
      </c>
      <c r="AA69" s="17">
        <v>51.191000000000003</v>
      </c>
      <c r="AB69" s="14">
        <v>6.5525764831737447</v>
      </c>
      <c r="AC69" s="14">
        <v>0.99345459390430102</v>
      </c>
      <c r="AD69" s="11">
        <v>75.531914893617028</v>
      </c>
    </row>
    <row r="70" spans="2:30">
      <c r="B70" s="6" t="s">
        <v>88</v>
      </c>
      <c r="C70" s="10">
        <v>2.2999999999999998</v>
      </c>
      <c r="D70" s="10">
        <v>1.27</v>
      </c>
      <c r="E70" s="10">
        <v>1.1299999999999999</v>
      </c>
      <c r="F70" s="10">
        <v>53.3</v>
      </c>
      <c r="G70" s="6">
        <v>16.2</v>
      </c>
      <c r="H70" s="11">
        <v>74.7</v>
      </c>
      <c r="I70" s="11">
        <v>39.799999999999997</v>
      </c>
      <c r="J70" s="6">
        <v>12.7</v>
      </c>
      <c r="K70" s="6">
        <v>25.4</v>
      </c>
      <c r="L70" s="10">
        <v>3.19</v>
      </c>
      <c r="M70" s="23">
        <v>9.77</v>
      </c>
      <c r="N70" s="10">
        <v>2.48</v>
      </c>
      <c r="O70" s="10">
        <v>2.15</v>
      </c>
      <c r="P70" s="10">
        <v>1.9</v>
      </c>
      <c r="Q70" s="12">
        <v>0.48099999999999998</v>
      </c>
      <c r="R70" s="10">
        <v>3.42</v>
      </c>
      <c r="S70" s="10">
        <v>0.67500000000000004</v>
      </c>
      <c r="T70" s="10">
        <v>2.19</v>
      </c>
      <c r="U70" s="12">
        <v>0.39900000000000002</v>
      </c>
      <c r="V70" s="10">
        <v>2.95</v>
      </c>
      <c r="W70" s="10">
        <v>0.379</v>
      </c>
      <c r="X70" s="13">
        <v>4.9399999999999999E-3</v>
      </c>
      <c r="Y70" s="10">
        <v>0.85099999999999998</v>
      </c>
      <c r="Z70" s="10">
        <v>29.3</v>
      </c>
      <c r="AA70" s="17">
        <v>68.083999999999989</v>
      </c>
      <c r="AB70" s="14">
        <v>3.0280249826402819</v>
      </c>
      <c r="AC70" s="14">
        <v>0.97841041743104074</v>
      </c>
      <c r="AD70" s="11">
        <v>43.407407407407405</v>
      </c>
    </row>
    <row r="71" spans="2:30">
      <c r="B71" s="6" t="s">
        <v>89</v>
      </c>
      <c r="C71" s="10">
        <v>0.45100000000000001</v>
      </c>
      <c r="D71" s="10">
        <v>0.28499999999999998</v>
      </c>
      <c r="E71" s="10">
        <v>1.1100000000000001</v>
      </c>
      <c r="F71" s="10">
        <v>42.4</v>
      </c>
      <c r="G71" s="6">
        <v>15.3</v>
      </c>
      <c r="H71" s="11">
        <v>71.900000000000006</v>
      </c>
      <c r="I71" s="11">
        <v>40.4</v>
      </c>
      <c r="J71" s="6">
        <v>7.46</v>
      </c>
      <c r="K71" s="6">
        <v>20.399999999999999</v>
      </c>
      <c r="L71" s="10">
        <v>2.95</v>
      </c>
      <c r="M71" s="23">
        <v>10.9</v>
      </c>
      <c r="N71" s="10">
        <v>3.13</v>
      </c>
      <c r="O71" s="10">
        <v>1.37</v>
      </c>
      <c r="P71" s="10">
        <v>2.73</v>
      </c>
      <c r="Q71" s="12">
        <v>0.56799999999999995</v>
      </c>
      <c r="R71" s="10">
        <v>3.81</v>
      </c>
      <c r="S71" s="10">
        <v>0.71</v>
      </c>
      <c r="T71" s="10">
        <v>2.29</v>
      </c>
      <c r="U71" s="12">
        <v>0.371</v>
      </c>
      <c r="V71" s="10">
        <v>2.5299999999999998</v>
      </c>
      <c r="W71" s="10">
        <v>0.33300000000000002</v>
      </c>
      <c r="X71" s="13">
        <v>2.9299999999999999E-3</v>
      </c>
      <c r="Y71" s="10">
        <v>0.65300000000000002</v>
      </c>
      <c r="Z71" s="10">
        <v>26.5</v>
      </c>
      <c r="AA71" s="17">
        <v>59.552</v>
      </c>
      <c r="AB71" s="14">
        <v>1.4328169477159043</v>
      </c>
      <c r="AC71" s="14">
        <v>1.0661892495760794</v>
      </c>
      <c r="AD71" s="11">
        <v>37.323943661971832</v>
      </c>
    </row>
    <row r="72" spans="2:30">
      <c r="B72" s="6" t="s">
        <v>90</v>
      </c>
      <c r="C72" s="10">
        <v>14.6</v>
      </c>
      <c r="D72" s="10">
        <v>11.2</v>
      </c>
      <c r="E72" s="10">
        <v>1.95</v>
      </c>
      <c r="F72" s="10">
        <v>64.599999999999994</v>
      </c>
      <c r="G72" s="6">
        <v>13</v>
      </c>
      <c r="H72" s="11">
        <v>57</v>
      </c>
      <c r="I72" s="11">
        <v>56</v>
      </c>
      <c r="J72" s="6">
        <v>6.29</v>
      </c>
      <c r="K72" s="6">
        <v>31.3</v>
      </c>
      <c r="L72" s="10">
        <v>5.35</v>
      </c>
      <c r="M72" s="23">
        <v>18</v>
      </c>
      <c r="N72" s="10">
        <v>5.05</v>
      </c>
      <c r="O72" s="10">
        <v>3.09</v>
      </c>
      <c r="P72" s="10">
        <v>3.77</v>
      </c>
      <c r="Q72" s="12">
        <v>0.90700000000000003</v>
      </c>
      <c r="R72" s="10">
        <v>6.14</v>
      </c>
      <c r="S72" s="10">
        <v>1.06</v>
      </c>
      <c r="T72" s="10">
        <v>3.5</v>
      </c>
      <c r="U72" s="6">
        <v>0.66</v>
      </c>
      <c r="V72" s="10">
        <v>5</v>
      </c>
      <c r="W72" s="10">
        <v>0.67100000000000004</v>
      </c>
      <c r="X72" s="13">
        <v>3.9300000000000003E-3</v>
      </c>
      <c r="Y72" s="10">
        <v>0.48</v>
      </c>
      <c r="Z72" s="10">
        <v>52.2</v>
      </c>
      <c r="AA72" s="17">
        <v>90.788000000000011</v>
      </c>
      <c r="AB72" s="14">
        <v>2.1650391309956554</v>
      </c>
      <c r="AC72" s="14">
        <v>1.3228989669547888</v>
      </c>
      <c r="AD72" s="11">
        <v>49.245283018867923</v>
      </c>
    </row>
    <row r="73" spans="2:30">
      <c r="B73" s="6" t="s">
        <v>91</v>
      </c>
      <c r="C73" s="10">
        <v>1.49</v>
      </c>
      <c r="D73" s="10">
        <v>1.59</v>
      </c>
      <c r="E73" s="10">
        <v>1.86</v>
      </c>
      <c r="F73" s="10">
        <v>62.1</v>
      </c>
      <c r="G73" s="6">
        <v>127</v>
      </c>
      <c r="H73" s="11">
        <v>43.2</v>
      </c>
      <c r="I73" s="11">
        <v>76.7</v>
      </c>
      <c r="J73" s="6">
        <v>87.4</v>
      </c>
      <c r="K73" s="6">
        <v>238</v>
      </c>
      <c r="L73" s="10">
        <v>39.700000000000003</v>
      </c>
      <c r="M73" s="23">
        <v>171</v>
      </c>
      <c r="N73" s="11">
        <v>57</v>
      </c>
      <c r="O73" s="10">
        <v>9.16</v>
      </c>
      <c r="P73" s="10">
        <v>53.6</v>
      </c>
      <c r="Q73" s="10">
        <v>10.9</v>
      </c>
      <c r="R73" s="10">
        <v>70.7</v>
      </c>
      <c r="S73" s="10">
        <v>12.3</v>
      </c>
      <c r="T73" s="10">
        <v>34.9</v>
      </c>
      <c r="U73" s="6">
        <v>4.97</v>
      </c>
      <c r="V73" s="10">
        <v>31.7</v>
      </c>
      <c r="W73" s="10">
        <v>3.55</v>
      </c>
      <c r="X73" s="13">
        <v>5.9100000000000003E-3</v>
      </c>
      <c r="Y73" s="10">
        <v>6.58</v>
      </c>
      <c r="Z73" s="11">
        <v>336</v>
      </c>
      <c r="AA73" s="17">
        <v>824.87999999999988</v>
      </c>
      <c r="AB73" s="14">
        <v>0.50663977942028537</v>
      </c>
      <c r="AC73" s="14">
        <v>0.99062786713656281</v>
      </c>
      <c r="AD73" s="11">
        <v>27.317073170731707</v>
      </c>
    </row>
    <row r="74" spans="2:30">
      <c r="B74" s="6" t="s">
        <v>92</v>
      </c>
      <c r="C74" s="10">
        <v>2.21</v>
      </c>
      <c r="D74" s="10">
        <v>3.46</v>
      </c>
      <c r="E74" s="10">
        <v>1.95</v>
      </c>
      <c r="F74" s="10">
        <v>69.900000000000006</v>
      </c>
      <c r="G74" s="6">
        <v>79.900000000000006</v>
      </c>
      <c r="H74" s="11">
        <v>43.8</v>
      </c>
      <c r="I74" s="11">
        <v>67.900000000000006</v>
      </c>
      <c r="J74" s="6">
        <v>128</v>
      </c>
      <c r="K74" s="6">
        <v>271</v>
      </c>
      <c r="L74" s="10">
        <v>36.5</v>
      </c>
      <c r="M74" s="23">
        <v>137</v>
      </c>
      <c r="N74" s="10">
        <v>40.4</v>
      </c>
      <c r="O74" s="10">
        <v>9.27</v>
      </c>
      <c r="P74" s="10">
        <v>38.1</v>
      </c>
      <c r="Q74" s="12">
        <v>8.09</v>
      </c>
      <c r="R74" s="10">
        <v>52.7</v>
      </c>
      <c r="S74" s="10">
        <v>9.85</v>
      </c>
      <c r="T74" s="10">
        <v>27.4</v>
      </c>
      <c r="U74" s="6">
        <v>4.6100000000000003</v>
      </c>
      <c r="V74" s="10">
        <v>30.1</v>
      </c>
      <c r="W74" s="10">
        <v>4.21</v>
      </c>
      <c r="X74" s="13">
        <v>4.9199999999999999E-3</v>
      </c>
      <c r="Y74" s="10">
        <v>4.45</v>
      </c>
      <c r="Z74" s="11">
        <v>316</v>
      </c>
      <c r="AA74" s="17">
        <v>797.23</v>
      </c>
      <c r="AB74" s="14">
        <v>0.72235419408648738</v>
      </c>
      <c r="AC74" s="14">
        <v>0.97208093889651959</v>
      </c>
      <c r="AD74" s="11">
        <v>32.081218274111677</v>
      </c>
    </row>
    <row r="75" spans="2:30">
      <c r="B75" s="6" t="s">
        <v>93</v>
      </c>
      <c r="C75" s="10">
        <v>1.67</v>
      </c>
      <c r="D75" s="10">
        <v>2</v>
      </c>
      <c r="E75" s="10">
        <v>1.85</v>
      </c>
      <c r="F75" s="10">
        <v>62.2</v>
      </c>
      <c r="G75" s="6">
        <v>153</v>
      </c>
      <c r="H75" s="11">
        <v>41.8</v>
      </c>
      <c r="I75" s="11">
        <v>83.6</v>
      </c>
      <c r="J75" s="6">
        <v>128</v>
      </c>
      <c r="K75" s="6">
        <v>334</v>
      </c>
      <c r="L75" s="10">
        <v>51.1</v>
      </c>
      <c r="M75" s="23">
        <v>212</v>
      </c>
      <c r="N75" s="11">
        <v>68</v>
      </c>
      <c r="O75" s="10">
        <v>9.85</v>
      </c>
      <c r="P75" s="10">
        <v>66.3</v>
      </c>
      <c r="Q75" s="10">
        <v>13.1</v>
      </c>
      <c r="R75" s="6">
        <v>83</v>
      </c>
      <c r="S75" s="10">
        <v>14.5</v>
      </c>
      <c r="T75" s="10">
        <v>40.200000000000003</v>
      </c>
      <c r="U75" s="6">
        <v>5.72</v>
      </c>
      <c r="V75" s="10">
        <v>34.200000000000003</v>
      </c>
      <c r="W75" s="10">
        <v>3.98</v>
      </c>
      <c r="X75" s="13">
        <v>5.9899999999999997E-3</v>
      </c>
      <c r="Y75" s="10">
        <v>8.08</v>
      </c>
      <c r="Z75" s="11">
        <v>403</v>
      </c>
      <c r="AA75" s="17">
        <v>1063.95</v>
      </c>
      <c r="AB75" s="14">
        <v>0.44848574626917032</v>
      </c>
      <c r="AC75" s="14">
        <v>1.0125479189812823</v>
      </c>
      <c r="AD75" s="11">
        <v>27.793103448275861</v>
      </c>
    </row>
    <row r="76" spans="2:30">
      <c r="B76" s="6" t="s">
        <v>48</v>
      </c>
      <c r="C76" s="10">
        <f t="shared" ref="C76:E76" si="16">AVERAGE(C56:C75)</f>
        <v>6.4200499999999989</v>
      </c>
      <c r="D76" s="10">
        <f t="shared" si="16"/>
        <v>6.7189499999999995</v>
      </c>
      <c r="E76" s="10">
        <f t="shared" si="16"/>
        <v>2.3405</v>
      </c>
      <c r="F76" s="11">
        <f>AVERAGE(F56:F75)</f>
        <v>57.720000000000006</v>
      </c>
      <c r="G76" s="11">
        <f t="shared" ref="G76:AD76" si="17">AVERAGE(G56:G75)</f>
        <v>135.44499999999999</v>
      </c>
      <c r="H76" s="11">
        <f t="shared" si="17"/>
        <v>44.5</v>
      </c>
      <c r="I76" s="11">
        <f t="shared" si="17"/>
        <v>71.98</v>
      </c>
      <c r="J76" s="11">
        <f t="shared" si="17"/>
        <v>72.577500000000015</v>
      </c>
      <c r="K76" s="11">
        <f t="shared" si="17"/>
        <v>130.875</v>
      </c>
      <c r="L76" s="10">
        <f t="shared" si="17"/>
        <v>15.5405</v>
      </c>
      <c r="M76" s="23">
        <f t="shared" si="17"/>
        <v>51.734999999999999</v>
      </c>
      <c r="N76" s="10">
        <f t="shared" si="17"/>
        <v>14.6433</v>
      </c>
      <c r="O76" s="11">
        <f>AVERAGE(O56:O75)</f>
        <v>7.0069999999999997</v>
      </c>
      <c r="P76" s="10">
        <f t="shared" si="17"/>
        <v>13.388450000000001</v>
      </c>
      <c r="Q76" s="10">
        <f t="shared" si="17"/>
        <v>2.8087500000000003</v>
      </c>
      <c r="R76" s="11">
        <f t="shared" si="17"/>
        <v>19.027999999999999</v>
      </c>
      <c r="S76" s="10">
        <f t="shared" si="17"/>
        <v>3.4896500000000001</v>
      </c>
      <c r="T76" s="10">
        <f t="shared" si="17"/>
        <v>11.160999999999998</v>
      </c>
      <c r="U76" s="10">
        <f t="shared" si="17"/>
        <v>2.1100500000000002</v>
      </c>
      <c r="V76" s="10">
        <f t="shared" si="17"/>
        <v>17.64</v>
      </c>
      <c r="W76" s="10">
        <f t="shared" si="17"/>
        <v>2.4517499999999992</v>
      </c>
      <c r="X76" s="13">
        <f t="shared" si="17"/>
        <v>4.2767777777777778E-3</v>
      </c>
      <c r="Y76" s="10">
        <f t="shared" si="17"/>
        <v>8.3174500000000009</v>
      </c>
      <c r="Z76" s="11">
        <f t="shared" si="17"/>
        <v>151.04499999999999</v>
      </c>
      <c r="AA76" s="11">
        <f t="shared" si="17"/>
        <v>364.45594999999997</v>
      </c>
      <c r="AB76" s="10">
        <f t="shared" si="17"/>
        <v>7.0430256866766587</v>
      </c>
      <c r="AC76" s="10">
        <f t="shared" si="17"/>
        <v>1.0276974661948166</v>
      </c>
      <c r="AD76" s="11">
        <f t="shared" si="17"/>
        <v>72.38917712458786</v>
      </c>
    </row>
    <row r="77" spans="2:30">
      <c r="B77" s="6" t="s">
        <v>49</v>
      </c>
      <c r="C77" s="10">
        <f t="shared" ref="C77:E77" si="18">STDEV(C56:C75)</f>
        <v>6.9922673867562271</v>
      </c>
      <c r="D77" s="10">
        <f t="shared" si="18"/>
        <v>8.596988820909452</v>
      </c>
      <c r="E77" s="10">
        <f t="shared" si="18"/>
        <v>1.220191852904591</v>
      </c>
      <c r="F77" s="11">
        <f>STDEV(F56:F75)</f>
        <v>9.9619592239150734</v>
      </c>
      <c r="G77" s="11">
        <f t="shared" ref="G77:AD77" si="19">STDEV(G56:G75)</f>
        <v>203.95501948636667</v>
      </c>
      <c r="H77" s="11">
        <f t="shared" si="19"/>
        <v>13.366730104412619</v>
      </c>
      <c r="I77" s="11">
        <f t="shared" si="19"/>
        <v>19.798739991806503</v>
      </c>
      <c r="J77" s="11">
        <f t="shared" si="19"/>
        <v>52.426211591551244</v>
      </c>
      <c r="K77" s="11">
        <f t="shared" si="19"/>
        <v>103.18844730828515</v>
      </c>
      <c r="L77" s="11">
        <f t="shared" si="19"/>
        <v>15.660678037011913</v>
      </c>
      <c r="M77" s="11">
        <f t="shared" si="19"/>
        <v>65.48184983562038</v>
      </c>
      <c r="N77" s="11">
        <f t="shared" si="19"/>
        <v>20.839215282478218</v>
      </c>
      <c r="O77" s="11">
        <f t="shared" si="19"/>
        <v>3.9608998180238117</v>
      </c>
      <c r="P77" s="11">
        <f t="shared" si="19"/>
        <v>19.83351136062662</v>
      </c>
      <c r="Q77" s="11">
        <f t="shared" si="19"/>
        <v>3.9530813148199906</v>
      </c>
      <c r="R77" s="11">
        <f t="shared" si="19"/>
        <v>25.077076678449629</v>
      </c>
      <c r="S77" s="11">
        <f t="shared" si="19"/>
        <v>4.3686848710603483</v>
      </c>
      <c r="T77" s="11">
        <f t="shared" si="19"/>
        <v>11.864349029539584</v>
      </c>
      <c r="U77" s="11">
        <f t="shared" si="19"/>
        <v>1.6857360870738805</v>
      </c>
      <c r="V77" s="11">
        <f t="shared" si="19"/>
        <v>12.052705308898823</v>
      </c>
      <c r="W77" s="11">
        <f t="shared" si="19"/>
        <v>1.7147781773070312</v>
      </c>
      <c r="X77" s="13">
        <f t="shared" si="19"/>
        <v>2.1293693226911822E-3</v>
      </c>
      <c r="Y77" s="11">
        <f t="shared" si="19"/>
        <v>13.605112806259735</v>
      </c>
      <c r="Z77" s="11">
        <f t="shared" si="19"/>
        <v>115.85071371563083</v>
      </c>
      <c r="AA77" s="11">
        <f t="shared" si="19"/>
        <v>312.69304860694081</v>
      </c>
      <c r="AB77" s="11">
        <f t="shared" si="19"/>
        <v>8.8273408703529963</v>
      </c>
      <c r="AC77" s="10">
        <f t="shared" si="19"/>
        <v>7.5431545647362055E-2</v>
      </c>
      <c r="AD77" s="11">
        <f t="shared" si="19"/>
        <v>48.587393392170547</v>
      </c>
    </row>
    <row r="78" spans="2:30">
      <c r="B78" s="11" t="s">
        <v>50</v>
      </c>
      <c r="C78" s="10">
        <f t="shared" ref="C78:E78" si="20">MIN(C56:C75)</f>
        <v>0.45100000000000001</v>
      </c>
      <c r="D78" s="10">
        <f t="shared" si="20"/>
        <v>0.28499999999999998</v>
      </c>
      <c r="E78" s="10">
        <f t="shared" si="20"/>
        <v>1.1100000000000001</v>
      </c>
      <c r="F78" s="10">
        <f>MIN(F56:F75)</f>
        <v>42.4</v>
      </c>
      <c r="G78" s="23">
        <f t="shared" ref="G78:AD78" si="21">MIN(G56:G75)</f>
        <v>10.4</v>
      </c>
      <c r="H78" s="10">
        <f t="shared" si="21"/>
        <v>25.5</v>
      </c>
      <c r="I78" s="11">
        <f t="shared" si="21"/>
        <v>39.799999999999997</v>
      </c>
      <c r="J78" s="10">
        <f t="shared" si="21"/>
        <v>6.29</v>
      </c>
      <c r="K78" s="10">
        <f t="shared" si="21"/>
        <v>19.899999999999999</v>
      </c>
      <c r="L78" s="23">
        <f t="shared" si="21"/>
        <v>2</v>
      </c>
      <c r="M78" s="10">
        <f t="shared" si="21"/>
        <v>4.3099999999999996</v>
      </c>
      <c r="N78" s="10">
        <f t="shared" si="21"/>
        <v>0.92600000000000005</v>
      </c>
      <c r="O78" s="10">
        <f t="shared" si="21"/>
        <v>1.37</v>
      </c>
      <c r="P78" s="10">
        <f t="shared" si="21"/>
        <v>0.64</v>
      </c>
      <c r="Q78" s="21">
        <f t="shared" si="21"/>
        <v>0.17599999999999999</v>
      </c>
      <c r="R78" s="10">
        <f t="shared" si="21"/>
        <v>1.46</v>
      </c>
      <c r="S78" s="10">
        <f t="shared" si="21"/>
        <v>0.28199999999999997</v>
      </c>
      <c r="T78" s="10">
        <f t="shared" si="21"/>
        <v>1.19</v>
      </c>
      <c r="U78" s="10">
        <f t="shared" si="21"/>
        <v>0.26100000000000001</v>
      </c>
      <c r="V78" s="21">
        <f t="shared" si="21"/>
        <v>2.37</v>
      </c>
      <c r="W78" s="10">
        <f t="shared" si="21"/>
        <v>0.32800000000000001</v>
      </c>
      <c r="X78" s="13">
        <f t="shared" si="21"/>
        <v>9.7799999999999992E-4</v>
      </c>
      <c r="Y78" s="10">
        <f t="shared" si="21"/>
        <v>0.36499999999999999</v>
      </c>
      <c r="Z78" s="10">
        <f t="shared" si="21"/>
        <v>21.3</v>
      </c>
      <c r="AA78" s="23">
        <f t="shared" si="21"/>
        <v>49.757000000000005</v>
      </c>
      <c r="AB78" s="10">
        <f t="shared" si="21"/>
        <v>0.44848574626917032</v>
      </c>
      <c r="AC78" s="10">
        <f t="shared" si="21"/>
        <v>0.96810122932303166</v>
      </c>
      <c r="AD78" s="11">
        <f t="shared" si="21"/>
        <v>27.317073170731707</v>
      </c>
    </row>
    <row r="79" spans="2:30">
      <c r="B79" s="45" t="s">
        <v>51</v>
      </c>
      <c r="C79" s="47">
        <f t="shared" ref="C79:E79" si="22">MAX(C56:C75)</f>
        <v>20.5</v>
      </c>
      <c r="D79" s="47">
        <f t="shared" si="22"/>
        <v>27.4</v>
      </c>
      <c r="E79" s="47">
        <f t="shared" si="22"/>
        <v>5.18</v>
      </c>
      <c r="F79" s="45">
        <f>MAX(F56:F75)</f>
        <v>72</v>
      </c>
      <c r="G79" s="46">
        <f t="shared" ref="G79:AD79" si="23">MAX(G56:G75)</f>
        <v>619</v>
      </c>
      <c r="H79" s="47">
        <f t="shared" si="23"/>
        <v>74.7</v>
      </c>
      <c r="I79" s="45">
        <f t="shared" si="23"/>
        <v>103</v>
      </c>
      <c r="J79" s="45">
        <f t="shared" si="23"/>
        <v>152</v>
      </c>
      <c r="K79" s="45">
        <f t="shared" si="23"/>
        <v>334</v>
      </c>
      <c r="L79" s="46">
        <f t="shared" si="23"/>
        <v>51.1</v>
      </c>
      <c r="M79" s="45">
        <f t="shared" si="23"/>
        <v>212</v>
      </c>
      <c r="N79" s="45">
        <f t="shared" si="23"/>
        <v>68</v>
      </c>
      <c r="O79" s="47">
        <f t="shared" si="23"/>
        <v>13.1</v>
      </c>
      <c r="P79" s="47">
        <f t="shared" si="23"/>
        <v>66.3</v>
      </c>
      <c r="Q79" s="48">
        <f t="shared" si="23"/>
        <v>13.1</v>
      </c>
      <c r="R79" s="46">
        <f t="shared" si="23"/>
        <v>83</v>
      </c>
      <c r="S79" s="48">
        <f t="shared" si="23"/>
        <v>14.5</v>
      </c>
      <c r="T79" s="45">
        <f t="shared" si="23"/>
        <v>40.200000000000003</v>
      </c>
      <c r="U79" s="47">
        <f t="shared" si="23"/>
        <v>5.72</v>
      </c>
      <c r="V79" s="46">
        <f t="shared" si="23"/>
        <v>34.200000000000003</v>
      </c>
      <c r="W79" s="47">
        <f t="shared" si="23"/>
        <v>5.34</v>
      </c>
      <c r="X79" s="49">
        <f t="shared" si="23"/>
        <v>9.8700000000000003E-3</v>
      </c>
      <c r="Y79" s="45">
        <f t="shared" si="23"/>
        <v>41</v>
      </c>
      <c r="Z79" s="45">
        <f t="shared" si="23"/>
        <v>403</v>
      </c>
      <c r="AA79" s="46">
        <f t="shared" si="23"/>
        <v>1063.95</v>
      </c>
      <c r="AB79" s="47">
        <f t="shared" si="23"/>
        <v>36.221187731959837</v>
      </c>
      <c r="AC79" s="47">
        <f t="shared" si="23"/>
        <v>1.3228989669547888</v>
      </c>
      <c r="AD79" s="45">
        <f t="shared" si="23"/>
        <v>213.18373071528754</v>
      </c>
    </row>
    <row r="81" spans="2:15">
      <c r="B81" s="55" t="s">
        <v>122</v>
      </c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</row>
  </sheetData>
  <mergeCells count="2">
    <mergeCell ref="B3:AD3"/>
    <mergeCell ref="B81:O8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Q85"/>
  <sheetViews>
    <sheetView workbookViewId="0">
      <selection activeCell="C1" sqref="C1:C2"/>
    </sheetView>
  </sheetViews>
  <sheetFormatPr baseColWidth="10" defaultColWidth="8.83203125" defaultRowHeight="15"/>
  <cols>
    <col min="3" max="3" width="10.6640625" customWidth="1"/>
    <col min="15" max="15" width="13.83203125" customWidth="1"/>
  </cols>
  <sheetData>
    <row r="1" spans="3:17">
      <c r="C1" t="s">
        <v>135</v>
      </c>
    </row>
    <row r="2" spans="3:17">
      <c r="C2" t="s">
        <v>136</v>
      </c>
    </row>
    <row r="3" spans="3:17">
      <c r="C3" s="56" t="s">
        <v>123</v>
      </c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3:17" ht="31">
      <c r="C4" s="25" t="s">
        <v>0</v>
      </c>
      <c r="D4" s="26" t="s">
        <v>124</v>
      </c>
      <c r="E4" s="26" t="s">
        <v>125</v>
      </c>
      <c r="F4" s="26" t="s">
        <v>126</v>
      </c>
      <c r="G4" s="26" t="s">
        <v>127</v>
      </c>
      <c r="H4" s="26" t="s">
        <v>128</v>
      </c>
      <c r="I4" s="25" t="s">
        <v>129</v>
      </c>
      <c r="J4" s="25" t="s">
        <v>94</v>
      </c>
      <c r="K4" s="25" t="s">
        <v>130</v>
      </c>
      <c r="L4" s="25" t="s">
        <v>94</v>
      </c>
      <c r="M4" s="25" t="s">
        <v>131</v>
      </c>
      <c r="N4" s="25" t="s">
        <v>94</v>
      </c>
      <c r="O4" s="27" t="s">
        <v>95</v>
      </c>
      <c r="P4" s="28" t="s">
        <v>96</v>
      </c>
      <c r="Q4" s="25" t="s">
        <v>97</v>
      </c>
    </row>
    <row r="5" spans="3:17">
      <c r="C5" s="5" t="s">
        <v>132</v>
      </c>
      <c r="D5" s="52"/>
      <c r="E5" s="52"/>
      <c r="F5" s="52"/>
      <c r="G5" s="52"/>
      <c r="H5" s="52"/>
      <c r="I5" s="29"/>
      <c r="J5" s="29"/>
      <c r="K5" s="29"/>
      <c r="L5" s="29"/>
      <c r="M5" s="29"/>
      <c r="N5" s="29"/>
      <c r="O5" s="53"/>
      <c r="P5" s="34"/>
      <c r="Q5" s="29"/>
    </row>
    <row r="6" spans="3:17">
      <c r="C6" s="29" t="s">
        <v>98</v>
      </c>
      <c r="D6" s="29">
        <v>23.8</v>
      </c>
      <c r="E6" s="30">
        <v>0.11600000000000001</v>
      </c>
      <c r="F6" s="31">
        <v>1.35</v>
      </c>
      <c r="G6" s="31">
        <v>0.85299999999999998</v>
      </c>
      <c r="H6" s="31">
        <v>2.0299999999999998</v>
      </c>
      <c r="I6" s="32">
        <v>0.62921000000000005</v>
      </c>
      <c r="J6" s="32">
        <v>1.602E-2</v>
      </c>
      <c r="K6" s="30">
        <v>6.7812400000000004</v>
      </c>
      <c r="L6" s="30">
        <v>0.21698000000000001</v>
      </c>
      <c r="M6" s="32">
        <v>7.7990000000000004E-2</v>
      </c>
      <c r="N6" s="32">
        <v>2.2399999999999998E-3</v>
      </c>
      <c r="O6" s="33">
        <v>142.4</v>
      </c>
      <c r="P6" s="34">
        <v>11.4</v>
      </c>
      <c r="Q6" s="30">
        <v>0.71399999999999997</v>
      </c>
    </row>
    <row r="7" spans="3:17">
      <c r="C7" s="29" t="s">
        <v>28</v>
      </c>
      <c r="D7" s="29">
        <v>27.9</v>
      </c>
      <c r="E7" s="30">
        <v>8.9599999999999999E-2</v>
      </c>
      <c r="F7" s="31">
        <v>1.43</v>
      </c>
      <c r="G7" s="31">
        <v>0.83</v>
      </c>
      <c r="H7" s="31">
        <v>1.98</v>
      </c>
      <c r="I7" s="32">
        <v>0.58221999999999996</v>
      </c>
      <c r="J7" s="32">
        <v>1.376E-2</v>
      </c>
      <c r="K7" s="30">
        <v>5.6345000000000001</v>
      </c>
      <c r="L7" s="30">
        <v>0.16811999999999999</v>
      </c>
      <c r="M7" s="32">
        <v>7.0019999999999999E-2</v>
      </c>
      <c r="N7" s="32">
        <v>1.82E-3</v>
      </c>
      <c r="O7" s="33">
        <v>153.5</v>
      </c>
      <c r="P7" s="34">
        <v>9.1999999999999993</v>
      </c>
      <c r="Q7" s="30">
        <v>0.65600000000000003</v>
      </c>
    </row>
    <row r="8" spans="3:17">
      <c r="C8" s="29" t="s">
        <v>30</v>
      </c>
      <c r="D8" s="29">
        <v>32.9</v>
      </c>
      <c r="E8" s="30">
        <v>0.14899999999999999</v>
      </c>
      <c r="F8" s="31">
        <v>1.36</v>
      </c>
      <c r="G8" s="31">
        <v>0.71699999999999997</v>
      </c>
      <c r="H8" s="31">
        <v>1.71</v>
      </c>
      <c r="I8" s="32">
        <v>0.52437</v>
      </c>
      <c r="J8" s="32">
        <v>2.138E-2</v>
      </c>
      <c r="K8" s="30">
        <v>4.3086799999999998</v>
      </c>
      <c r="L8" s="30">
        <v>0.21360000000000001</v>
      </c>
      <c r="M8" s="32">
        <v>5.9560000000000002E-2</v>
      </c>
      <c r="N8" s="32">
        <v>2.5799999999999998E-3</v>
      </c>
      <c r="O8" s="33">
        <v>157.5</v>
      </c>
      <c r="P8" s="34">
        <v>12.3</v>
      </c>
      <c r="Q8" s="30">
        <v>0.58499999999999996</v>
      </c>
    </row>
    <row r="9" spans="3:17">
      <c r="C9" s="29" t="s">
        <v>31</v>
      </c>
      <c r="D9" s="29">
        <v>46.3</v>
      </c>
      <c r="E9" s="30">
        <v>9.5399999999999999E-2</v>
      </c>
      <c r="F9" s="31">
        <v>1.98</v>
      </c>
      <c r="G9" s="31">
        <v>1.05</v>
      </c>
      <c r="H9" s="31">
        <v>2.46</v>
      </c>
      <c r="I9" s="32">
        <v>0.53364</v>
      </c>
      <c r="J9" s="32">
        <v>1.8020000000000001E-2</v>
      </c>
      <c r="K9" s="30">
        <v>4.4435000000000002</v>
      </c>
      <c r="L9" s="30">
        <v>0.17308000000000001</v>
      </c>
      <c r="M9" s="32">
        <v>6.0269999999999997E-2</v>
      </c>
      <c r="N9" s="32">
        <v>1.8E-3</v>
      </c>
      <c r="O9" s="33">
        <v>155.1</v>
      </c>
      <c r="P9" s="34">
        <v>10</v>
      </c>
      <c r="Q9" s="30">
        <v>0.59599999999999997</v>
      </c>
    </row>
    <row r="10" spans="3:17">
      <c r="C10" s="29" t="s">
        <v>32</v>
      </c>
      <c r="D10" s="29">
        <v>21.4</v>
      </c>
      <c r="E10" s="30">
        <v>7.1099999999999997E-2</v>
      </c>
      <c r="F10" s="31">
        <v>1.33</v>
      </c>
      <c r="G10" s="31">
        <v>0.84499999999999997</v>
      </c>
      <c r="H10" s="31">
        <v>2.09</v>
      </c>
      <c r="I10" s="32">
        <v>0.63973000000000002</v>
      </c>
      <c r="J10" s="32">
        <v>1.26E-2</v>
      </c>
      <c r="K10" s="30">
        <v>7.5083700000000002</v>
      </c>
      <c r="L10" s="30">
        <v>0.20200000000000001</v>
      </c>
      <c r="M10" s="32">
        <v>8.5120000000000001E-2</v>
      </c>
      <c r="N10" s="32">
        <v>2.2799999999999999E-3</v>
      </c>
      <c r="O10" s="33">
        <v>148.30000000000001</v>
      </c>
      <c r="P10" s="34">
        <v>10.4</v>
      </c>
      <c r="Q10" s="30">
        <v>0.72699999999999998</v>
      </c>
    </row>
    <row r="11" spans="3:17">
      <c r="C11" s="29" t="s">
        <v>33</v>
      </c>
      <c r="D11" s="29">
        <v>17</v>
      </c>
      <c r="E11" s="30">
        <v>8.5199999999999998E-2</v>
      </c>
      <c r="F11" s="31">
        <v>1.28</v>
      </c>
      <c r="G11" s="31">
        <v>0.86</v>
      </c>
      <c r="H11" s="31">
        <v>2.13</v>
      </c>
      <c r="I11" s="32">
        <v>0.68130000000000002</v>
      </c>
      <c r="J11" s="32">
        <v>1.6219999999999998E-2</v>
      </c>
      <c r="K11" s="30">
        <v>10.12316</v>
      </c>
      <c r="L11" s="30">
        <v>0.51227999999999996</v>
      </c>
      <c r="M11" s="32">
        <v>0.10705000000000001</v>
      </c>
      <c r="N11" s="32">
        <v>4.4200000000000003E-3</v>
      </c>
      <c r="O11" s="33">
        <v>151.6</v>
      </c>
      <c r="P11" s="34">
        <v>16.2</v>
      </c>
      <c r="Q11" s="30">
        <v>0.77800000000000002</v>
      </c>
    </row>
    <row r="12" spans="3:17">
      <c r="C12" s="29" t="s">
        <v>34</v>
      </c>
      <c r="D12" s="29">
        <v>16.3</v>
      </c>
      <c r="E12" s="30">
        <v>7.9000000000000001E-2</v>
      </c>
      <c r="F12" s="31">
        <v>1.18</v>
      </c>
      <c r="G12" s="31">
        <v>0.79200000000000004</v>
      </c>
      <c r="H12" s="31">
        <v>1.95</v>
      </c>
      <c r="I12" s="32">
        <v>0.67979999999999996</v>
      </c>
      <c r="J12" s="32">
        <v>2.0320000000000001E-2</v>
      </c>
      <c r="K12" s="30">
        <v>9.4599499999999992</v>
      </c>
      <c r="L12" s="30">
        <v>0.31791999999999998</v>
      </c>
      <c r="M12" s="32">
        <v>0.10095999999999999</v>
      </c>
      <c r="N12" s="32">
        <v>2.7599999999999999E-3</v>
      </c>
      <c r="O12" s="33">
        <v>144.19999999999999</v>
      </c>
      <c r="P12" s="34">
        <v>17.5</v>
      </c>
      <c r="Q12" s="30">
        <v>0.77600000000000002</v>
      </c>
    </row>
    <row r="13" spans="3:17">
      <c r="C13" s="29" t="s">
        <v>35</v>
      </c>
      <c r="D13" s="29">
        <v>19.3</v>
      </c>
      <c r="E13" s="30">
        <v>0.127</v>
      </c>
      <c r="F13" s="31">
        <v>0.84699999999999998</v>
      </c>
      <c r="G13" s="31">
        <v>0.45200000000000001</v>
      </c>
      <c r="H13" s="31">
        <v>1.07</v>
      </c>
      <c r="I13" s="32">
        <v>0.54622999999999999</v>
      </c>
      <c r="J13" s="32">
        <v>2.0199999999999999E-2</v>
      </c>
      <c r="K13" s="30">
        <v>4.6317599999999999</v>
      </c>
      <c r="L13" s="30">
        <v>0.19952</v>
      </c>
      <c r="M13" s="32">
        <v>6.157E-2</v>
      </c>
      <c r="N13" s="32">
        <v>1.98E-3</v>
      </c>
      <c r="O13" s="33">
        <v>152.4</v>
      </c>
      <c r="P13" s="34">
        <v>11.2</v>
      </c>
      <c r="Q13" s="30">
        <v>0.61099999999999999</v>
      </c>
    </row>
    <row r="14" spans="3:17">
      <c r="C14" s="29" t="s">
        <v>36</v>
      </c>
      <c r="D14" s="29">
        <v>17.2</v>
      </c>
      <c r="E14" s="30">
        <v>7.3499999999999996E-2</v>
      </c>
      <c r="F14" s="31">
        <v>0.93100000000000005</v>
      </c>
      <c r="G14" s="31">
        <v>0.55700000000000005</v>
      </c>
      <c r="H14" s="31">
        <v>1.33</v>
      </c>
      <c r="I14" s="32">
        <v>0.60897999999999997</v>
      </c>
      <c r="J14" s="32">
        <v>2.2780000000000002E-2</v>
      </c>
      <c r="K14" s="30">
        <v>6.34964</v>
      </c>
      <c r="L14" s="30">
        <v>0.24474000000000001</v>
      </c>
      <c r="M14" s="32">
        <v>7.5569999999999998E-2</v>
      </c>
      <c r="N14" s="32">
        <v>2.0200000000000001E-3</v>
      </c>
      <c r="O14" s="33">
        <v>149.9</v>
      </c>
      <c r="P14" s="34">
        <v>14.5</v>
      </c>
      <c r="Q14" s="30">
        <v>0.68899999999999995</v>
      </c>
    </row>
    <row r="15" spans="3:17">
      <c r="C15" s="29" t="s">
        <v>37</v>
      </c>
      <c r="D15" s="29">
        <v>7.28</v>
      </c>
      <c r="E15" s="30">
        <v>0.42199999999999999</v>
      </c>
      <c r="F15" s="31">
        <v>0.504</v>
      </c>
      <c r="G15" s="31">
        <v>0.32300000000000001</v>
      </c>
      <c r="H15" s="31">
        <v>0.80200000000000005</v>
      </c>
      <c r="I15" s="32">
        <v>0.64542999999999995</v>
      </c>
      <c r="J15" s="32">
        <v>1.9619999999999999E-2</v>
      </c>
      <c r="K15" s="30">
        <v>8.6424099999999999</v>
      </c>
      <c r="L15" s="30">
        <v>0.34755999999999998</v>
      </c>
      <c r="M15" s="32">
        <v>9.7309999999999994E-2</v>
      </c>
      <c r="N15" s="32">
        <v>3.4399999999999999E-3</v>
      </c>
      <c r="O15" s="33">
        <v>165</v>
      </c>
      <c r="P15" s="34">
        <v>16.899999999999999</v>
      </c>
      <c r="Q15" s="30">
        <v>0.73399999999999999</v>
      </c>
    </row>
    <row r="16" spans="3:17">
      <c r="C16" s="29" t="s">
        <v>38</v>
      </c>
      <c r="D16" s="29">
        <v>22.5</v>
      </c>
      <c r="E16" s="30">
        <v>0.124</v>
      </c>
      <c r="F16" s="31">
        <v>0.88200000000000001</v>
      </c>
      <c r="G16" s="31">
        <v>0.436</v>
      </c>
      <c r="H16" s="31">
        <v>1.05</v>
      </c>
      <c r="I16" s="32">
        <v>0.50121000000000004</v>
      </c>
      <c r="J16" s="32">
        <v>2.4639999999999999E-2</v>
      </c>
      <c r="K16" s="30">
        <v>3.73177</v>
      </c>
      <c r="L16" s="30">
        <v>0.16026000000000001</v>
      </c>
      <c r="M16" s="32">
        <v>5.4010000000000002E-2</v>
      </c>
      <c r="N16" s="32">
        <v>1.0399999999999999E-3</v>
      </c>
      <c r="O16" s="33">
        <v>152.69999999999999</v>
      </c>
      <c r="P16" s="34">
        <v>11</v>
      </c>
      <c r="Q16" s="30">
        <v>0.55600000000000005</v>
      </c>
    </row>
    <row r="17" spans="3:17">
      <c r="C17" s="29" t="s">
        <v>39</v>
      </c>
      <c r="D17" s="29">
        <v>63.6</v>
      </c>
      <c r="E17" s="30">
        <v>0.154</v>
      </c>
      <c r="F17" s="31">
        <v>1.89</v>
      </c>
      <c r="G17" s="31">
        <v>0.71099999999999997</v>
      </c>
      <c r="H17" s="31">
        <v>1.63</v>
      </c>
      <c r="I17" s="32">
        <v>0.37762000000000001</v>
      </c>
      <c r="J17" s="32">
        <v>1.43E-2</v>
      </c>
      <c r="K17" s="30">
        <v>2.1602399999999999</v>
      </c>
      <c r="L17" s="30">
        <v>7.8420000000000004E-2</v>
      </c>
      <c r="M17" s="32">
        <v>4.1410000000000002E-2</v>
      </c>
      <c r="N17" s="32">
        <v>9.2000000000000003E-4</v>
      </c>
      <c r="O17" s="33">
        <v>157.19999999999999</v>
      </c>
      <c r="P17" s="34">
        <v>5.9</v>
      </c>
      <c r="Q17" s="30">
        <v>0.40400000000000003</v>
      </c>
    </row>
    <row r="18" spans="3:17">
      <c r="C18" s="29" t="s">
        <v>40</v>
      </c>
      <c r="D18" s="29">
        <v>17.8</v>
      </c>
      <c r="E18" s="30">
        <v>0.20599999999999999</v>
      </c>
      <c r="F18" s="31">
        <v>0.92100000000000004</v>
      </c>
      <c r="G18" s="31">
        <v>0.54400000000000004</v>
      </c>
      <c r="H18" s="31">
        <v>1.3</v>
      </c>
      <c r="I18" s="32">
        <v>0.59060000000000001</v>
      </c>
      <c r="J18" s="32">
        <v>1.4200000000000001E-2</v>
      </c>
      <c r="K18" s="30">
        <v>5.7883899999999997</v>
      </c>
      <c r="L18" s="30">
        <v>0.14599999999999999</v>
      </c>
      <c r="M18" s="32">
        <v>7.1029999999999996E-2</v>
      </c>
      <c r="N18" s="32">
        <v>1.6800000000000001E-3</v>
      </c>
      <c r="O18" s="33">
        <v>151.1</v>
      </c>
      <c r="P18" s="34">
        <v>9.4</v>
      </c>
      <c r="Q18" s="30">
        <v>0.66600000000000004</v>
      </c>
    </row>
    <row r="19" spans="3:17">
      <c r="C19" s="29" t="s">
        <v>41</v>
      </c>
      <c r="D19" s="29">
        <v>24.2</v>
      </c>
      <c r="E19" s="30">
        <v>6.6699999999999995E-2</v>
      </c>
      <c r="F19" s="31">
        <v>1.82</v>
      </c>
      <c r="G19" s="31">
        <v>1.23</v>
      </c>
      <c r="H19" s="31">
        <v>3</v>
      </c>
      <c r="I19" s="32">
        <v>0.68149000000000004</v>
      </c>
      <c r="J19" s="32">
        <v>3.4959999999999998E-2</v>
      </c>
      <c r="K19" s="30">
        <v>9.9900300000000009</v>
      </c>
      <c r="L19" s="30">
        <v>0.52002000000000004</v>
      </c>
      <c r="M19" s="32">
        <v>0.10577</v>
      </c>
      <c r="N19" s="32">
        <v>2.9199999999999999E-3</v>
      </c>
      <c r="O19" s="33">
        <v>149.6</v>
      </c>
      <c r="P19" s="34">
        <v>29.7</v>
      </c>
      <c r="Q19" s="30">
        <v>0.77800000000000002</v>
      </c>
    </row>
    <row r="20" spans="3:17">
      <c r="C20" s="29" t="s">
        <v>42</v>
      </c>
      <c r="D20" s="29">
        <v>10.1</v>
      </c>
      <c r="E20" s="30">
        <v>6.4799999999999996E-2</v>
      </c>
      <c r="F20" s="31">
        <v>0.82599999999999996</v>
      </c>
      <c r="G20" s="31">
        <v>0.55200000000000005</v>
      </c>
      <c r="H20" s="31">
        <v>1.35</v>
      </c>
      <c r="I20" s="32">
        <v>0.67530999999999997</v>
      </c>
      <c r="J20" s="32">
        <v>1.942E-2</v>
      </c>
      <c r="K20" s="30">
        <v>10.46773</v>
      </c>
      <c r="L20" s="30">
        <v>0.46688000000000002</v>
      </c>
      <c r="M20" s="32">
        <v>0.11214</v>
      </c>
      <c r="N20" s="32">
        <v>4.5199999999999997E-3</v>
      </c>
      <c r="O20" s="33">
        <v>164</v>
      </c>
      <c r="P20" s="34">
        <v>19.3</v>
      </c>
      <c r="Q20" s="30">
        <v>0.77</v>
      </c>
    </row>
    <row r="21" spans="3:17">
      <c r="C21" s="29" t="s">
        <v>43</v>
      </c>
      <c r="D21" s="29">
        <v>17.100000000000001</v>
      </c>
      <c r="E21" s="30">
        <v>4.9700000000000001E-2</v>
      </c>
      <c r="F21" s="31">
        <v>1.0900000000000001</v>
      </c>
      <c r="G21" s="31">
        <v>0.68799999999999994</v>
      </c>
      <c r="H21" s="31">
        <v>1.65</v>
      </c>
      <c r="I21" s="32">
        <v>0.64036999999999999</v>
      </c>
      <c r="J21" s="32">
        <v>1.5640000000000001E-2</v>
      </c>
      <c r="K21" s="30">
        <v>7.7037599999999999</v>
      </c>
      <c r="L21" s="30">
        <v>0.30769999999999997</v>
      </c>
      <c r="M21" s="32">
        <v>8.6650000000000005E-2</v>
      </c>
      <c r="N21" s="32">
        <v>3.0000000000000001E-3</v>
      </c>
      <c r="O21" s="33">
        <v>150.5</v>
      </c>
      <c r="P21" s="34">
        <v>12.7</v>
      </c>
      <c r="Q21" s="30">
        <v>0.72699999999999998</v>
      </c>
    </row>
    <row r="22" spans="3:17">
      <c r="C22" s="29" t="s">
        <v>44</v>
      </c>
      <c r="D22" s="29">
        <v>10.199999999999999</v>
      </c>
      <c r="E22" s="30">
        <v>5.8900000000000001E-2</v>
      </c>
      <c r="F22" s="31">
        <v>0.74199999999999999</v>
      </c>
      <c r="G22" s="31">
        <v>0.499</v>
      </c>
      <c r="H22" s="31">
        <v>1.2</v>
      </c>
      <c r="I22" s="32">
        <v>0.68330000000000002</v>
      </c>
      <c r="J22" s="32">
        <v>2.1180000000000001E-2</v>
      </c>
      <c r="K22" s="30">
        <v>9.8441100000000006</v>
      </c>
      <c r="L22" s="30">
        <v>0.45484000000000002</v>
      </c>
      <c r="M22" s="32">
        <v>0.10303</v>
      </c>
      <c r="N22" s="32">
        <v>3.7200000000000002E-3</v>
      </c>
      <c r="O22" s="33">
        <v>144.30000000000001</v>
      </c>
      <c r="P22" s="34">
        <v>18.8</v>
      </c>
      <c r="Q22" s="30">
        <v>0.78</v>
      </c>
    </row>
    <row r="23" spans="3:17">
      <c r="C23" s="29" t="s">
        <v>45</v>
      </c>
      <c r="D23" s="29">
        <v>13.5</v>
      </c>
      <c r="E23" s="30">
        <v>4.7399999999999998E-2</v>
      </c>
      <c r="F23" s="31">
        <v>0.97799999999999998</v>
      </c>
      <c r="G23" s="31">
        <v>0.65700000000000003</v>
      </c>
      <c r="H23" s="31">
        <v>1.6</v>
      </c>
      <c r="I23" s="32">
        <v>0.67579</v>
      </c>
      <c r="J23" s="32">
        <v>1.7979999999999999E-2</v>
      </c>
      <c r="K23" s="30">
        <v>8.9973100000000006</v>
      </c>
      <c r="L23" s="30">
        <v>0.20726</v>
      </c>
      <c r="M23" s="32">
        <v>9.6589999999999995E-2</v>
      </c>
      <c r="N23" s="32">
        <v>2.3400000000000001E-3</v>
      </c>
      <c r="O23" s="33">
        <v>141</v>
      </c>
      <c r="P23" s="34">
        <v>15.1</v>
      </c>
      <c r="Q23" s="30">
        <v>0.77100000000000002</v>
      </c>
    </row>
    <row r="24" spans="3:17">
      <c r="C24" s="29" t="s">
        <v>46</v>
      </c>
      <c r="D24" s="29">
        <v>11.3</v>
      </c>
      <c r="E24" s="30">
        <v>6.0999999999999999E-2</v>
      </c>
      <c r="F24" s="31">
        <v>0.73699999999999999</v>
      </c>
      <c r="G24" s="31">
        <v>0.46100000000000002</v>
      </c>
      <c r="H24" s="31">
        <v>1.1299999999999999</v>
      </c>
      <c r="I24" s="32">
        <v>0.63034999999999997</v>
      </c>
      <c r="J24" s="32">
        <v>2.0039999999999999E-2</v>
      </c>
      <c r="K24" s="30">
        <v>7.7176900000000002</v>
      </c>
      <c r="L24" s="30">
        <v>0.28858</v>
      </c>
      <c r="M24" s="32">
        <v>8.7999999999999995E-2</v>
      </c>
      <c r="N24" s="32">
        <v>2.82E-3</v>
      </c>
      <c r="O24" s="33">
        <v>159.69999999999999</v>
      </c>
      <c r="P24" s="34">
        <v>15.4</v>
      </c>
      <c r="Q24" s="30">
        <v>0.71499999999999997</v>
      </c>
    </row>
    <row r="25" spans="3:17">
      <c r="C25" s="29" t="s">
        <v>47</v>
      </c>
      <c r="D25" s="29">
        <v>9.57</v>
      </c>
      <c r="E25" s="30">
        <v>8.0100000000000005E-2</v>
      </c>
      <c r="F25" s="31">
        <v>0.67500000000000004</v>
      </c>
      <c r="G25" s="31">
        <v>0.433</v>
      </c>
      <c r="H25" s="31">
        <v>1.06</v>
      </c>
      <c r="I25" s="32">
        <v>0.64376</v>
      </c>
      <c r="J25" s="32">
        <v>1.9740000000000001E-2</v>
      </c>
      <c r="K25" s="30">
        <v>8.4387100000000004</v>
      </c>
      <c r="L25" s="30">
        <v>0.25891999999999998</v>
      </c>
      <c r="M25" s="32">
        <v>9.4799999999999995E-2</v>
      </c>
      <c r="N25" s="32">
        <v>3.0999999999999999E-3</v>
      </c>
      <c r="O25" s="33">
        <v>162.1</v>
      </c>
      <c r="P25" s="34">
        <v>16.399999999999999</v>
      </c>
      <c r="Q25" s="30">
        <v>0.73099999999999998</v>
      </c>
    </row>
    <row r="26" spans="3:17">
      <c r="C26" s="29" t="s">
        <v>99</v>
      </c>
      <c r="D26" s="29">
        <v>28.7</v>
      </c>
      <c r="E26" s="30">
        <v>7.6300000000000007E-2</v>
      </c>
      <c r="F26" s="31">
        <v>1.64</v>
      </c>
      <c r="G26" s="31">
        <v>0.98599999999999999</v>
      </c>
      <c r="H26" s="31">
        <v>2.39</v>
      </c>
      <c r="I26" s="32">
        <v>0.59577000000000002</v>
      </c>
      <c r="J26" s="32">
        <v>1.602E-2</v>
      </c>
      <c r="K26" s="30">
        <v>6.3452200000000003</v>
      </c>
      <c r="L26" s="30">
        <v>0.18318000000000001</v>
      </c>
      <c r="M26" s="32">
        <v>7.664E-2</v>
      </c>
      <c r="N26" s="32">
        <v>1.7600000000000001E-3</v>
      </c>
      <c r="O26" s="33">
        <v>159.80000000000001</v>
      </c>
      <c r="P26" s="34">
        <v>11</v>
      </c>
      <c r="Q26" s="30">
        <v>0.67300000000000004</v>
      </c>
    </row>
    <row r="27" spans="3:17">
      <c r="C27" s="29" t="s">
        <v>100</v>
      </c>
      <c r="D27" s="29">
        <v>10.7</v>
      </c>
      <c r="E27" s="30">
        <v>6.5299999999999997E-2</v>
      </c>
      <c r="F27" s="31">
        <v>0.77700000000000002</v>
      </c>
      <c r="G27" s="31">
        <v>0.50800000000000001</v>
      </c>
      <c r="H27" s="31">
        <v>1.25</v>
      </c>
      <c r="I27" s="32">
        <v>0.65266000000000002</v>
      </c>
      <c r="J27" s="32">
        <v>1.89E-2</v>
      </c>
      <c r="K27" s="30">
        <v>9.1748899999999995</v>
      </c>
      <c r="L27" s="30">
        <v>0.46964</v>
      </c>
      <c r="M27" s="32">
        <v>0.10085</v>
      </c>
      <c r="N27" s="32">
        <v>4.3800000000000002E-3</v>
      </c>
      <c r="O27" s="33">
        <v>165.3</v>
      </c>
      <c r="P27" s="34">
        <v>17.399999999999999</v>
      </c>
      <c r="Q27" s="30">
        <v>0.74199999999999999</v>
      </c>
    </row>
    <row r="28" spans="3:17">
      <c r="C28" s="5" t="s">
        <v>133</v>
      </c>
      <c r="K28" s="35"/>
    </row>
    <row r="29" spans="3:17">
      <c r="C29" s="29" t="s">
        <v>53</v>
      </c>
      <c r="D29" s="29">
        <v>15.9</v>
      </c>
      <c r="E29" s="30">
        <v>4.6500000000000004</v>
      </c>
      <c r="F29" s="31">
        <v>1.97</v>
      </c>
      <c r="G29" s="31">
        <v>1.41</v>
      </c>
      <c r="H29" s="31">
        <v>3.46</v>
      </c>
      <c r="I29" s="32">
        <v>0.72109000000000001</v>
      </c>
      <c r="J29" s="32">
        <v>8.6800000000000002E-3</v>
      </c>
      <c r="K29" s="30">
        <v>13.03091</v>
      </c>
      <c r="L29" s="30">
        <v>0.26301999999999998</v>
      </c>
      <c r="M29" s="32">
        <v>0.13109000000000001</v>
      </c>
      <c r="N29" s="32">
        <v>2.5600000000000002E-3</v>
      </c>
      <c r="O29" s="33">
        <v>144.80000000000001</v>
      </c>
      <c r="P29" s="34">
        <v>12.5</v>
      </c>
      <c r="Q29" s="30">
        <v>0.82699999999999996</v>
      </c>
    </row>
    <row r="30" spans="3:17">
      <c r="C30" s="29" t="s">
        <v>54</v>
      </c>
      <c r="D30" s="29">
        <v>15.5</v>
      </c>
      <c r="E30" s="30">
        <v>2.54</v>
      </c>
      <c r="F30" s="31">
        <v>2.0699999999999998</v>
      </c>
      <c r="G30" s="31">
        <v>1.49</v>
      </c>
      <c r="H30" s="31">
        <v>3.65</v>
      </c>
      <c r="I30" s="32">
        <v>0.71562999999999999</v>
      </c>
      <c r="J30" s="32">
        <v>8.7200000000000003E-3</v>
      </c>
      <c r="K30" s="30">
        <v>14.437099999999999</v>
      </c>
      <c r="L30" s="30">
        <v>0.47876000000000002</v>
      </c>
      <c r="M30" s="32">
        <v>0.14646000000000001</v>
      </c>
      <c r="N30" s="32">
        <v>4.3800000000000002E-3</v>
      </c>
      <c r="O30" s="33">
        <v>167.9</v>
      </c>
      <c r="P30" s="34">
        <v>14.5</v>
      </c>
      <c r="Q30" s="30">
        <v>0.82</v>
      </c>
    </row>
    <row r="31" spans="3:17">
      <c r="C31" s="29" t="s">
        <v>55</v>
      </c>
      <c r="D31" s="29">
        <v>18</v>
      </c>
      <c r="E31" s="30">
        <v>2.38</v>
      </c>
      <c r="F31" s="31">
        <v>2.11</v>
      </c>
      <c r="G31" s="31">
        <v>1.46</v>
      </c>
      <c r="H31" s="31">
        <v>3.57</v>
      </c>
      <c r="I31" s="32">
        <v>0.69196999999999997</v>
      </c>
      <c r="J31" s="32">
        <v>8.6400000000000001E-3</v>
      </c>
      <c r="K31" s="30">
        <v>11.74249</v>
      </c>
      <c r="L31" s="30">
        <v>0.25040000000000001</v>
      </c>
      <c r="M31" s="32">
        <v>0.12317</v>
      </c>
      <c r="N31" s="32">
        <v>2.64E-3</v>
      </c>
      <c r="O31" s="33">
        <v>164</v>
      </c>
      <c r="P31" s="34">
        <v>11.7</v>
      </c>
      <c r="Q31" s="30">
        <v>0.79100000000000004</v>
      </c>
    </row>
    <row r="32" spans="3:17">
      <c r="C32" s="29" t="s">
        <v>56</v>
      </c>
      <c r="D32" s="29">
        <v>25.5</v>
      </c>
      <c r="E32" s="30">
        <v>3.87</v>
      </c>
      <c r="F32" s="31">
        <v>2.69</v>
      </c>
      <c r="G32" s="31">
        <v>1.85</v>
      </c>
      <c r="H32" s="31">
        <v>4.49</v>
      </c>
      <c r="I32" s="32">
        <v>0.68894</v>
      </c>
      <c r="J32" s="32">
        <v>7.4799999999999997E-3</v>
      </c>
      <c r="K32" s="30">
        <v>10.520049999999999</v>
      </c>
      <c r="L32" s="30">
        <v>0.21293999999999999</v>
      </c>
      <c r="M32" s="32">
        <v>0.11083</v>
      </c>
      <c r="N32" s="32">
        <v>2.3999999999999998E-3</v>
      </c>
      <c r="O32" s="33">
        <v>150.30000000000001</v>
      </c>
      <c r="P32" s="34">
        <v>9.9</v>
      </c>
      <c r="Q32" s="30">
        <v>0.78700000000000003</v>
      </c>
    </row>
    <row r="33" spans="3:17">
      <c r="C33" s="29" t="s">
        <v>57</v>
      </c>
      <c r="D33" s="29">
        <v>13.6</v>
      </c>
      <c r="E33" s="30">
        <v>3.28</v>
      </c>
      <c r="F33" s="31">
        <v>2.06</v>
      </c>
      <c r="G33" s="31">
        <v>1.5</v>
      </c>
      <c r="H33" s="31">
        <v>3.73</v>
      </c>
      <c r="I33" s="32">
        <v>0.72989000000000004</v>
      </c>
      <c r="J33" s="32">
        <v>1.278E-2</v>
      </c>
      <c r="K33" s="30">
        <v>16.031099999999999</v>
      </c>
      <c r="L33" s="30">
        <v>0.38888</v>
      </c>
      <c r="M33" s="32">
        <v>0.1593</v>
      </c>
      <c r="N33" s="32">
        <v>4.0200000000000001E-3</v>
      </c>
      <c r="O33" s="33">
        <v>164.8</v>
      </c>
      <c r="P33" s="34">
        <v>19.3</v>
      </c>
      <c r="Q33" s="30">
        <v>0.83699999999999997</v>
      </c>
    </row>
    <row r="34" spans="3:17">
      <c r="C34" s="29" t="s">
        <v>58</v>
      </c>
      <c r="D34" s="29">
        <v>17.2</v>
      </c>
      <c r="E34" s="30">
        <v>3.21</v>
      </c>
      <c r="F34" s="31">
        <v>2.27</v>
      </c>
      <c r="G34" s="31">
        <v>1.61</v>
      </c>
      <c r="H34" s="31">
        <v>3.97</v>
      </c>
      <c r="I34" s="32">
        <v>0.71199999999999997</v>
      </c>
      <c r="J34" s="32">
        <v>8.3599999999999994E-3</v>
      </c>
      <c r="K34" s="30">
        <v>13.71748</v>
      </c>
      <c r="L34" s="30">
        <v>0.37680000000000002</v>
      </c>
      <c r="M34" s="32">
        <v>0.13969999999999999</v>
      </c>
      <c r="N34" s="32">
        <v>3.8E-3</v>
      </c>
      <c r="O34" s="33">
        <v>164.1</v>
      </c>
      <c r="P34" s="34">
        <v>13.4</v>
      </c>
      <c r="Q34" s="30">
        <v>0.81499999999999995</v>
      </c>
    </row>
    <row r="35" spans="3:17">
      <c r="C35" s="29" t="s">
        <v>59</v>
      </c>
      <c r="D35" s="29">
        <v>8.1</v>
      </c>
      <c r="E35" s="30">
        <v>4.84</v>
      </c>
      <c r="F35" s="31">
        <v>1.42</v>
      </c>
      <c r="G35" s="31">
        <v>1.07</v>
      </c>
      <c r="H35" s="31">
        <v>2.64</v>
      </c>
      <c r="I35" s="32">
        <v>0.75295000000000001</v>
      </c>
      <c r="J35" s="32">
        <v>1.0120000000000001E-2</v>
      </c>
      <c r="K35" s="30">
        <v>19.401389999999999</v>
      </c>
      <c r="L35" s="30">
        <v>0.56237999999999999</v>
      </c>
      <c r="M35" s="32">
        <v>0.18695000000000001</v>
      </c>
      <c r="N35" s="32">
        <v>5.4999999999999997E-3</v>
      </c>
      <c r="O35" s="33">
        <v>159.69999999999999</v>
      </c>
      <c r="P35" s="34">
        <v>19.899999999999999</v>
      </c>
      <c r="Q35" s="30">
        <v>0.86599999999999999</v>
      </c>
    </row>
    <row r="36" spans="3:17">
      <c r="C36" s="29" t="s">
        <v>60</v>
      </c>
      <c r="D36" s="29">
        <v>7.71</v>
      </c>
      <c r="E36" s="30">
        <v>3.05</v>
      </c>
      <c r="F36" s="31">
        <v>1.31</v>
      </c>
      <c r="G36" s="31">
        <v>0.96899999999999997</v>
      </c>
      <c r="H36" s="31">
        <v>2.41</v>
      </c>
      <c r="I36" s="32">
        <v>0.73607</v>
      </c>
      <c r="J36" s="32">
        <v>1.1679999999999999E-2</v>
      </c>
      <c r="K36" s="30">
        <v>16.872720000000001</v>
      </c>
      <c r="L36" s="30">
        <v>0.74853999999999998</v>
      </c>
      <c r="M36" s="32">
        <v>0.16611000000000001</v>
      </c>
      <c r="N36" s="32">
        <v>6.6400000000000001E-3</v>
      </c>
      <c r="O36" s="33">
        <v>163.80000000000001</v>
      </c>
      <c r="P36" s="34">
        <v>19.7</v>
      </c>
      <c r="Q36" s="30">
        <v>0.84499999999999997</v>
      </c>
    </row>
    <row r="37" spans="3:17">
      <c r="C37" s="29" t="s">
        <v>61</v>
      </c>
      <c r="D37" s="29">
        <v>13.9</v>
      </c>
      <c r="E37" s="30">
        <v>8.94</v>
      </c>
      <c r="F37" s="31">
        <v>1.53</v>
      </c>
      <c r="G37" s="31">
        <v>1.06</v>
      </c>
      <c r="H37" s="31">
        <v>2.63</v>
      </c>
      <c r="I37" s="32">
        <v>0.70128000000000001</v>
      </c>
      <c r="J37" s="32">
        <v>1.038E-2</v>
      </c>
      <c r="K37" s="30">
        <v>11.838889999999999</v>
      </c>
      <c r="L37" s="30">
        <v>0.38181999999999999</v>
      </c>
      <c r="M37" s="32">
        <v>0.1227</v>
      </c>
      <c r="N37" s="32">
        <v>3.98E-3</v>
      </c>
      <c r="O37" s="33">
        <v>154.5</v>
      </c>
      <c r="P37" s="34">
        <v>13.5</v>
      </c>
      <c r="Q37" s="30">
        <v>0.80200000000000005</v>
      </c>
    </row>
    <row r="38" spans="3:17">
      <c r="C38" s="29" t="s">
        <v>62</v>
      </c>
      <c r="D38" s="29">
        <v>13.4</v>
      </c>
      <c r="E38" s="30">
        <v>1.84</v>
      </c>
      <c r="F38" s="31">
        <v>1.79</v>
      </c>
      <c r="G38" s="31">
        <v>1.3</v>
      </c>
      <c r="H38" s="31">
        <v>3.2</v>
      </c>
      <c r="I38" s="32">
        <v>0.72346999999999995</v>
      </c>
      <c r="J38" s="32">
        <v>8.7799999999999996E-3</v>
      </c>
      <c r="K38" s="30">
        <v>14.519119999999999</v>
      </c>
      <c r="L38" s="30">
        <v>0.56774000000000002</v>
      </c>
      <c r="M38" s="32">
        <v>0.14541000000000001</v>
      </c>
      <c r="N38" s="32">
        <v>5.96E-3</v>
      </c>
      <c r="O38" s="33">
        <v>157.80000000000001</v>
      </c>
      <c r="P38" s="34">
        <v>15.1</v>
      </c>
      <c r="Q38" s="30">
        <v>0.83</v>
      </c>
    </row>
    <row r="39" spans="3:17">
      <c r="C39" s="29" t="s">
        <v>63</v>
      </c>
      <c r="D39" s="29">
        <v>16.899999999999999</v>
      </c>
      <c r="E39" s="30">
        <v>1.39</v>
      </c>
      <c r="F39" s="31">
        <v>1.91</v>
      </c>
      <c r="G39" s="31">
        <v>1.35</v>
      </c>
      <c r="H39" s="31">
        <v>3.29</v>
      </c>
      <c r="I39" s="32">
        <v>0.70550000000000002</v>
      </c>
      <c r="J39" s="32">
        <v>7.7000000000000002E-3</v>
      </c>
      <c r="K39" s="30">
        <v>11.64499</v>
      </c>
      <c r="L39" s="30">
        <v>0.37703999999999999</v>
      </c>
      <c r="M39" s="32">
        <v>0.11964</v>
      </c>
      <c r="N39" s="32">
        <v>4.1799999999999997E-3</v>
      </c>
      <c r="O39" s="33">
        <v>146.80000000000001</v>
      </c>
      <c r="P39" s="34">
        <v>11.6</v>
      </c>
      <c r="Q39" s="30">
        <v>0.80700000000000005</v>
      </c>
    </row>
    <row r="40" spans="3:17">
      <c r="C40" s="29" t="s">
        <v>64</v>
      </c>
      <c r="D40" s="29">
        <v>24.5</v>
      </c>
      <c r="E40" s="30">
        <v>3.27</v>
      </c>
      <c r="F40" s="31">
        <v>2.73</v>
      </c>
      <c r="G40" s="31">
        <v>1.92</v>
      </c>
      <c r="H40" s="31">
        <v>4.62</v>
      </c>
      <c r="I40" s="32">
        <v>0.70206000000000002</v>
      </c>
      <c r="J40" s="32">
        <v>8.8599999999999998E-3</v>
      </c>
      <c r="K40" s="30">
        <v>11.37266</v>
      </c>
      <c r="L40" s="30">
        <v>0.34949999999999998</v>
      </c>
      <c r="M40" s="32">
        <v>0.11752</v>
      </c>
      <c r="N40" s="32">
        <v>3.7799999999999999E-3</v>
      </c>
      <c r="O40" s="33">
        <v>147.30000000000001</v>
      </c>
      <c r="P40" s="34">
        <v>11.9</v>
      </c>
      <c r="Q40" s="30">
        <v>0.80300000000000005</v>
      </c>
    </row>
    <row r="41" spans="3:17">
      <c r="C41" s="29" t="s">
        <v>65</v>
      </c>
      <c r="D41" s="29">
        <v>16</v>
      </c>
      <c r="E41" s="30">
        <v>2.94</v>
      </c>
      <c r="F41" s="31">
        <v>2.06</v>
      </c>
      <c r="G41" s="31">
        <v>1.47</v>
      </c>
      <c r="H41" s="31">
        <v>3.63</v>
      </c>
      <c r="I41" s="32">
        <v>0.71196999999999999</v>
      </c>
      <c r="J41" s="32">
        <v>7.8200000000000006E-3</v>
      </c>
      <c r="K41" s="30">
        <v>13.41652</v>
      </c>
      <c r="L41" s="30">
        <v>0.39038</v>
      </c>
      <c r="M41" s="32">
        <v>0.13653999999999999</v>
      </c>
      <c r="N41" s="32">
        <v>4.2399999999999998E-3</v>
      </c>
      <c r="O41" s="33">
        <v>160.5</v>
      </c>
      <c r="P41" s="34">
        <v>13</v>
      </c>
      <c r="Q41" s="30">
        <v>0.81499999999999995</v>
      </c>
    </row>
    <row r="42" spans="3:17">
      <c r="C42" s="29" t="s">
        <v>66</v>
      </c>
      <c r="D42" s="29">
        <v>51.4</v>
      </c>
      <c r="E42" s="30">
        <v>10.4</v>
      </c>
      <c r="F42" s="31">
        <v>3.05</v>
      </c>
      <c r="G42" s="31">
        <v>1.68</v>
      </c>
      <c r="H42" s="31">
        <v>4.0599999999999996</v>
      </c>
      <c r="I42" s="32">
        <v>0.55337000000000003</v>
      </c>
      <c r="J42" s="32">
        <v>7.7400000000000004E-3</v>
      </c>
      <c r="K42" s="30">
        <v>4.8223200000000004</v>
      </c>
      <c r="L42" s="30">
        <v>0.15337999999999999</v>
      </c>
      <c r="M42" s="32">
        <v>6.2939999999999996E-2</v>
      </c>
      <c r="N42" s="32">
        <v>1.8600000000000001E-3</v>
      </c>
      <c r="O42" s="33">
        <v>152.19999999999999</v>
      </c>
      <c r="P42" s="34">
        <v>6.6</v>
      </c>
      <c r="Q42" s="30">
        <v>0.62</v>
      </c>
    </row>
    <row r="43" spans="3:17">
      <c r="C43" s="29" t="s">
        <v>67</v>
      </c>
      <c r="D43" s="29">
        <v>15.8</v>
      </c>
      <c r="E43" s="30">
        <v>4.1500000000000004</v>
      </c>
      <c r="F43" s="31">
        <v>2.11</v>
      </c>
      <c r="G43" s="31">
        <v>1.52</v>
      </c>
      <c r="H43" s="31">
        <v>3.72</v>
      </c>
      <c r="I43" s="32">
        <v>0.72123000000000004</v>
      </c>
      <c r="J43" s="32">
        <v>9.4400000000000005E-3</v>
      </c>
      <c r="K43" s="30">
        <v>14.02562</v>
      </c>
      <c r="L43" s="30">
        <v>0.36837999999999999</v>
      </c>
      <c r="M43" s="32">
        <v>0.14111000000000001</v>
      </c>
      <c r="N43" s="32">
        <v>4.0000000000000001E-3</v>
      </c>
      <c r="O43" s="33">
        <v>155.6</v>
      </c>
      <c r="P43" s="34">
        <v>14.4</v>
      </c>
      <c r="Q43" s="30">
        <v>0.82699999999999996</v>
      </c>
    </row>
    <row r="44" spans="3:17">
      <c r="C44" s="29" t="s">
        <v>68</v>
      </c>
      <c r="D44" s="29">
        <v>18.3</v>
      </c>
      <c r="E44" s="30">
        <v>4.28</v>
      </c>
      <c r="F44" s="31">
        <v>2.2999999999999998</v>
      </c>
      <c r="G44" s="31">
        <v>1.64</v>
      </c>
      <c r="H44" s="31">
        <v>4.05</v>
      </c>
      <c r="I44" s="32">
        <v>0.71425000000000005</v>
      </c>
      <c r="J44" s="32">
        <v>9.2999999999999992E-3</v>
      </c>
      <c r="K44" s="30">
        <v>13.229520000000001</v>
      </c>
      <c r="L44" s="30">
        <v>0.31086000000000003</v>
      </c>
      <c r="M44" s="32">
        <v>0.13438</v>
      </c>
      <c r="N44" s="32">
        <v>3.3800000000000002E-3</v>
      </c>
      <c r="O44" s="33">
        <v>155.6</v>
      </c>
      <c r="P44" s="34">
        <v>13.5</v>
      </c>
      <c r="Q44" s="30">
        <v>0.81799999999999995</v>
      </c>
    </row>
    <row r="45" spans="3:17">
      <c r="C45" s="29" t="s">
        <v>69</v>
      </c>
      <c r="D45" s="29">
        <v>12.6</v>
      </c>
      <c r="E45" s="30">
        <v>3.71</v>
      </c>
      <c r="F45" s="31">
        <v>1.82</v>
      </c>
      <c r="G45" s="31">
        <v>1.33</v>
      </c>
      <c r="H45" s="31">
        <v>3.27</v>
      </c>
      <c r="I45" s="32">
        <v>0.73546</v>
      </c>
      <c r="J45" s="32">
        <v>1.0279999999999999E-2</v>
      </c>
      <c r="K45" s="30">
        <v>15.59892</v>
      </c>
      <c r="L45" s="30">
        <v>0.35104000000000002</v>
      </c>
      <c r="M45" s="32">
        <v>0.15393999999999999</v>
      </c>
      <c r="N45" s="32">
        <v>3.6600000000000001E-3</v>
      </c>
      <c r="O45" s="33">
        <v>152.69999999999999</v>
      </c>
      <c r="P45" s="34">
        <v>16.3</v>
      </c>
      <c r="Q45" s="30">
        <v>0.84399999999999997</v>
      </c>
    </row>
    <row r="46" spans="3:17">
      <c r="C46" s="29" t="s">
        <v>70</v>
      </c>
      <c r="D46" s="29">
        <v>8.4600000000000009</v>
      </c>
      <c r="E46" s="30">
        <v>5.53</v>
      </c>
      <c r="F46" s="31">
        <v>1.25</v>
      </c>
      <c r="G46" s="31">
        <v>0.93500000000000005</v>
      </c>
      <c r="H46" s="31">
        <v>2.2799999999999998</v>
      </c>
      <c r="I46" s="32">
        <v>0.74677000000000004</v>
      </c>
      <c r="J46" s="32">
        <v>1.354E-2</v>
      </c>
      <c r="K46" s="30">
        <v>18.187539999999998</v>
      </c>
      <c r="L46" s="30">
        <v>0.65700000000000003</v>
      </c>
      <c r="M46" s="32">
        <v>0.17632999999999999</v>
      </c>
      <c r="N46" s="32">
        <v>5.5399999999999998E-3</v>
      </c>
      <c r="O46" s="33">
        <v>159.19999999999999</v>
      </c>
      <c r="P46" s="34">
        <v>22.5</v>
      </c>
      <c r="Q46" s="30">
        <v>0.85799999999999998</v>
      </c>
    </row>
    <row r="47" spans="3:17">
      <c r="C47" s="29" t="s">
        <v>71</v>
      </c>
      <c r="D47" s="29">
        <v>25.7</v>
      </c>
      <c r="E47" s="30">
        <v>4.55</v>
      </c>
      <c r="F47" s="31">
        <v>2.1800000000000002</v>
      </c>
      <c r="G47" s="31">
        <v>1.44</v>
      </c>
      <c r="H47" s="31">
        <v>3.53</v>
      </c>
      <c r="I47" s="32">
        <v>0.66288999999999998</v>
      </c>
      <c r="J47" s="32">
        <v>8.6599999999999993E-3</v>
      </c>
      <c r="K47" s="30">
        <v>8.5043600000000001</v>
      </c>
      <c r="L47" s="30">
        <v>0.21636</v>
      </c>
      <c r="M47" s="32">
        <v>9.2719999999999997E-2</v>
      </c>
      <c r="N47" s="32">
        <v>1.9400000000000001E-3</v>
      </c>
      <c r="O47" s="33">
        <v>144.69999999999999</v>
      </c>
      <c r="P47" s="34">
        <v>8.8000000000000007</v>
      </c>
      <c r="Q47" s="30">
        <v>0.755</v>
      </c>
    </row>
    <row r="48" spans="3:17">
      <c r="C48" s="29" t="s">
        <v>72</v>
      </c>
      <c r="D48" s="29">
        <v>12.4</v>
      </c>
      <c r="E48" s="30">
        <v>3.16</v>
      </c>
      <c r="F48" s="31">
        <v>1.83</v>
      </c>
      <c r="G48" s="31">
        <v>1.37</v>
      </c>
      <c r="H48" s="31">
        <v>3.35</v>
      </c>
      <c r="I48" s="32">
        <v>0.75053000000000003</v>
      </c>
      <c r="J48" s="32">
        <v>1.01E-2</v>
      </c>
      <c r="K48" s="30">
        <v>16.688600000000001</v>
      </c>
      <c r="L48" s="30">
        <v>0.29414000000000001</v>
      </c>
      <c r="M48" s="32">
        <v>0.16131999999999999</v>
      </c>
      <c r="N48" s="32">
        <v>2.64E-3</v>
      </c>
      <c r="O48" s="33">
        <v>141</v>
      </c>
      <c r="P48" s="34">
        <v>16.8</v>
      </c>
      <c r="Q48" s="30">
        <v>0.86299999999999999</v>
      </c>
    </row>
    <row r="49" spans="3:17">
      <c r="C49" s="29" t="s">
        <v>101</v>
      </c>
      <c r="D49" s="29">
        <v>21</v>
      </c>
      <c r="E49" s="30">
        <v>2.54</v>
      </c>
      <c r="F49" s="31">
        <v>2.29</v>
      </c>
      <c r="G49" s="31">
        <v>1.63</v>
      </c>
      <c r="H49" s="31">
        <v>3.97</v>
      </c>
      <c r="I49" s="32">
        <v>0.70831</v>
      </c>
      <c r="J49" s="32">
        <v>8.6999999999999994E-3</v>
      </c>
      <c r="K49" s="30">
        <v>11.71368</v>
      </c>
      <c r="L49" s="30">
        <v>0.26876</v>
      </c>
      <c r="M49" s="32">
        <v>0.11955</v>
      </c>
      <c r="N49" s="32">
        <v>2.16E-3</v>
      </c>
      <c r="O49" s="33">
        <v>144.1</v>
      </c>
      <c r="P49" s="34">
        <v>11.4</v>
      </c>
      <c r="Q49" s="30">
        <v>0.81100000000000005</v>
      </c>
    </row>
    <row r="50" spans="3:17">
      <c r="C50" s="29" t="s">
        <v>102</v>
      </c>
      <c r="D50" s="29">
        <v>20.5</v>
      </c>
      <c r="E50" s="30">
        <v>0.33200000000000002</v>
      </c>
      <c r="F50" s="31">
        <v>1.36</v>
      </c>
      <c r="G50" s="31">
        <v>0.80600000000000005</v>
      </c>
      <c r="H50" s="31">
        <v>1.95</v>
      </c>
      <c r="I50" s="32">
        <v>0.59577000000000002</v>
      </c>
      <c r="J50" s="32">
        <v>9.9000000000000008E-3</v>
      </c>
      <c r="K50" s="30">
        <v>6.0848599999999999</v>
      </c>
      <c r="L50" s="30">
        <v>0.1802</v>
      </c>
      <c r="M50" s="32">
        <v>7.3819999999999997E-2</v>
      </c>
      <c r="N50" s="32">
        <v>1.6999999999999999E-3</v>
      </c>
      <c r="O50" s="33">
        <v>154</v>
      </c>
      <c r="P50" s="34">
        <v>7.7</v>
      </c>
      <c r="Q50" s="30">
        <v>0.67200000000000004</v>
      </c>
    </row>
    <row r="51" spans="3:17">
      <c r="C51" s="29" t="s">
        <v>103</v>
      </c>
      <c r="D51" s="29">
        <v>25.9</v>
      </c>
      <c r="E51" s="30">
        <v>0.372</v>
      </c>
      <c r="F51" s="31">
        <v>1.36</v>
      </c>
      <c r="G51" s="31">
        <v>0.72799999999999998</v>
      </c>
      <c r="H51" s="31">
        <v>1.72</v>
      </c>
      <c r="I51" s="32">
        <v>0.53769</v>
      </c>
      <c r="J51" s="32">
        <v>9.1000000000000004E-3</v>
      </c>
      <c r="K51" s="30">
        <v>4.28409</v>
      </c>
      <c r="L51" s="30">
        <v>8.8160000000000002E-2</v>
      </c>
      <c r="M51" s="32">
        <v>5.7790000000000001E-2</v>
      </c>
      <c r="N51" s="32">
        <v>8.8000000000000003E-4</v>
      </c>
      <c r="O51" s="33">
        <v>146.9</v>
      </c>
      <c r="P51" s="34">
        <v>5.4</v>
      </c>
      <c r="Q51" s="30">
        <v>0.60099999999999998</v>
      </c>
    </row>
    <row r="52" spans="3:17">
      <c r="C52" s="29" t="s">
        <v>104</v>
      </c>
      <c r="D52" s="29">
        <v>26.2</v>
      </c>
      <c r="E52" s="30">
        <v>0.40400000000000003</v>
      </c>
      <c r="F52" s="31">
        <v>1.36</v>
      </c>
      <c r="G52" s="31">
        <v>0.71699999999999997</v>
      </c>
      <c r="H52" s="31">
        <v>1.76</v>
      </c>
      <c r="I52" s="32">
        <v>0.53042</v>
      </c>
      <c r="J52" s="32">
        <v>8.6599999999999993E-3</v>
      </c>
      <c r="K52" s="30">
        <v>4.2041700000000004</v>
      </c>
      <c r="L52" s="30">
        <v>8.7099999999999997E-2</v>
      </c>
      <c r="M52" s="32">
        <v>5.7540000000000001E-2</v>
      </c>
      <c r="N52" s="32">
        <v>9.7999999999999997E-4</v>
      </c>
      <c r="O52" s="33">
        <v>149.5</v>
      </c>
      <c r="P52" s="34">
        <v>5.3</v>
      </c>
      <c r="Q52" s="30">
        <v>0.59199999999999997</v>
      </c>
    </row>
    <row r="53" spans="3:17">
      <c r="C53" s="29" t="s">
        <v>105</v>
      </c>
      <c r="D53" s="29">
        <v>11.4</v>
      </c>
      <c r="E53" s="30">
        <v>2.19</v>
      </c>
      <c r="F53" s="31">
        <v>1.79</v>
      </c>
      <c r="G53" s="31">
        <v>1.36</v>
      </c>
      <c r="H53" s="31">
        <v>3.35</v>
      </c>
      <c r="I53" s="32">
        <v>0.75844999999999996</v>
      </c>
      <c r="J53" s="32">
        <v>9.7199999999999995E-3</v>
      </c>
      <c r="K53" s="30">
        <v>18.487880000000001</v>
      </c>
      <c r="L53" s="30">
        <v>0.36649999999999999</v>
      </c>
      <c r="M53" s="32">
        <v>0.17718999999999999</v>
      </c>
      <c r="N53" s="32">
        <v>3.2399999999999998E-3</v>
      </c>
      <c r="O53" s="33">
        <v>143.9</v>
      </c>
      <c r="P53" s="34">
        <v>18.2</v>
      </c>
      <c r="Q53" s="30">
        <v>0.873</v>
      </c>
    </row>
    <row r="54" spans="3:17">
      <c r="C54" s="29" t="s">
        <v>106</v>
      </c>
      <c r="D54" s="29">
        <v>11.7</v>
      </c>
      <c r="E54" s="30">
        <v>2.79</v>
      </c>
      <c r="F54" s="31">
        <v>1.85</v>
      </c>
      <c r="G54" s="31">
        <v>1.39</v>
      </c>
      <c r="H54" s="31">
        <v>3.43</v>
      </c>
      <c r="I54" s="32">
        <v>0.75224000000000002</v>
      </c>
      <c r="J54" s="32">
        <v>8.8400000000000006E-3</v>
      </c>
      <c r="K54" s="30">
        <v>18.465489999999999</v>
      </c>
      <c r="L54" s="30">
        <v>0.34100000000000003</v>
      </c>
      <c r="M54" s="32">
        <v>0.17838999999999999</v>
      </c>
      <c r="N54" s="32">
        <v>3.0200000000000001E-3</v>
      </c>
      <c r="O54" s="33">
        <v>153.4</v>
      </c>
      <c r="P54" s="34">
        <v>17.3</v>
      </c>
      <c r="Q54" s="30">
        <v>0.86499999999999999</v>
      </c>
    </row>
    <row r="55" spans="3:17">
      <c r="C55" s="29" t="s">
        <v>107</v>
      </c>
      <c r="D55" s="29">
        <v>9.3800000000000008</v>
      </c>
      <c r="E55" s="30">
        <v>4.13</v>
      </c>
      <c r="F55" s="31">
        <v>1.54</v>
      </c>
      <c r="G55" s="31">
        <v>1.17</v>
      </c>
      <c r="H55" s="31">
        <v>2.92</v>
      </c>
      <c r="I55" s="32">
        <v>0.76293999999999995</v>
      </c>
      <c r="J55" s="32">
        <v>1.0460000000000001E-2</v>
      </c>
      <c r="K55" s="30">
        <v>19.97231</v>
      </c>
      <c r="L55" s="30">
        <v>0.58928000000000003</v>
      </c>
      <c r="M55" s="32">
        <v>0.19044</v>
      </c>
      <c r="N55" s="32">
        <v>5.2599999999999999E-3</v>
      </c>
      <c r="O55" s="33">
        <v>147.9</v>
      </c>
      <c r="P55" s="34">
        <v>20.6</v>
      </c>
      <c r="Q55" s="30">
        <v>0.878</v>
      </c>
    </row>
    <row r="56" spans="3:17">
      <c r="C56" s="29" t="s">
        <v>108</v>
      </c>
      <c r="D56" s="29">
        <v>9.35</v>
      </c>
      <c r="E56" s="30">
        <v>4.3600000000000003</v>
      </c>
      <c r="F56" s="31">
        <v>1.58</v>
      </c>
      <c r="G56" s="31">
        <v>1.21</v>
      </c>
      <c r="H56" s="31">
        <v>2.97</v>
      </c>
      <c r="I56" s="32">
        <v>0.76580000000000004</v>
      </c>
      <c r="J56" s="32">
        <v>1.1520000000000001E-2</v>
      </c>
      <c r="K56" s="30">
        <v>20.95176</v>
      </c>
      <c r="L56" s="30">
        <v>0.74394000000000005</v>
      </c>
      <c r="M56" s="32">
        <v>0.19883000000000001</v>
      </c>
      <c r="N56" s="32">
        <v>6.8199999999999997E-3</v>
      </c>
      <c r="O56" s="33">
        <v>149.9</v>
      </c>
      <c r="P56" s="34">
        <v>23</v>
      </c>
      <c r="Q56" s="30">
        <v>0.88200000000000001</v>
      </c>
    </row>
    <row r="57" spans="3:17">
      <c r="C57" s="29" t="s">
        <v>109</v>
      </c>
      <c r="D57" s="29">
        <v>13.2</v>
      </c>
      <c r="E57" s="30">
        <v>8.49</v>
      </c>
      <c r="F57" s="31">
        <v>1.55</v>
      </c>
      <c r="G57" s="31">
        <v>1.1299999999999999</v>
      </c>
      <c r="H57" s="31">
        <v>2.8</v>
      </c>
      <c r="I57" s="32">
        <v>0.73162000000000005</v>
      </c>
      <c r="J57" s="32">
        <v>0.01</v>
      </c>
      <c r="K57" s="30">
        <v>13.60669</v>
      </c>
      <c r="L57" s="30">
        <v>0.36027999999999999</v>
      </c>
      <c r="M57" s="32">
        <v>0.13569999999999999</v>
      </c>
      <c r="N57" s="32">
        <v>3.7000000000000002E-3</v>
      </c>
      <c r="O57" s="33">
        <v>138.80000000000001</v>
      </c>
      <c r="P57" s="34">
        <v>14.3</v>
      </c>
      <c r="Q57" s="30">
        <v>0.84</v>
      </c>
    </row>
    <row r="58" spans="3:17">
      <c r="C58" s="29" t="s">
        <v>110</v>
      </c>
      <c r="D58" s="29">
        <v>10.199999999999999</v>
      </c>
      <c r="E58" s="30">
        <v>4.6100000000000003</v>
      </c>
      <c r="F58" s="31">
        <v>1.52</v>
      </c>
      <c r="G58" s="31">
        <v>1.1499999999999999</v>
      </c>
      <c r="H58" s="31">
        <v>2.85</v>
      </c>
      <c r="I58" s="32">
        <v>0.75858999999999999</v>
      </c>
      <c r="J58" s="32">
        <v>1.076E-2</v>
      </c>
      <c r="K58" s="30">
        <v>18.027200000000001</v>
      </c>
      <c r="L58" s="30">
        <v>0.41608000000000001</v>
      </c>
      <c r="M58" s="32">
        <v>0.17383000000000001</v>
      </c>
      <c r="N58" s="32">
        <v>5.0400000000000002E-3</v>
      </c>
      <c r="O58" s="33">
        <v>141</v>
      </c>
      <c r="P58" s="34">
        <v>19.2</v>
      </c>
      <c r="Q58" s="30">
        <v>0.873</v>
      </c>
    </row>
    <row r="59" spans="3:17">
      <c r="C59" s="29" t="s">
        <v>111</v>
      </c>
      <c r="D59" s="29">
        <v>9.36</v>
      </c>
      <c r="E59" s="30">
        <v>4.42</v>
      </c>
      <c r="F59" s="31">
        <v>1.54</v>
      </c>
      <c r="G59" s="31">
        <v>1.1599999999999999</v>
      </c>
      <c r="H59" s="31">
        <v>2.91</v>
      </c>
      <c r="I59" s="32">
        <v>0.75697999999999999</v>
      </c>
      <c r="J59" s="32">
        <v>1.128E-2</v>
      </c>
      <c r="K59" s="30">
        <v>19.818390000000001</v>
      </c>
      <c r="L59" s="30">
        <v>0.55566000000000004</v>
      </c>
      <c r="M59" s="32">
        <v>0.19139999999999999</v>
      </c>
      <c r="N59" s="32">
        <v>5.4999999999999997E-3</v>
      </c>
      <c r="O59" s="33">
        <v>157.5</v>
      </c>
      <c r="P59" s="34">
        <v>21.7</v>
      </c>
      <c r="Q59" s="30">
        <v>0.871</v>
      </c>
    </row>
    <row r="60" spans="3:17">
      <c r="C60" s="5" t="s">
        <v>134</v>
      </c>
      <c r="D60" s="36"/>
      <c r="E60" s="36"/>
      <c r="F60" s="36"/>
      <c r="G60" s="36"/>
      <c r="H60" s="36"/>
      <c r="I60" s="37"/>
      <c r="J60" s="37"/>
      <c r="K60" s="38"/>
      <c r="L60" s="38"/>
      <c r="M60" s="37"/>
      <c r="N60" s="37"/>
      <c r="O60" s="39"/>
      <c r="P60" s="39"/>
      <c r="Q60" s="36"/>
    </row>
    <row r="61" spans="3:17">
      <c r="C61" s="29" t="s">
        <v>74</v>
      </c>
      <c r="D61" s="31">
        <v>6.45</v>
      </c>
      <c r="E61" s="30">
        <v>4.3099999999999996</v>
      </c>
      <c r="F61" s="31">
        <v>1.1299999999999999</v>
      </c>
      <c r="G61" s="31">
        <v>0.872</v>
      </c>
      <c r="H61" s="31">
        <v>2.15</v>
      </c>
      <c r="I61" s="32">
        <v>0.77937999999999996</v>
      </c>
      <c r="J61" s="32">
        <v>1.6879999999999999E-2</v>
      </c>
      <c r="K61" s="30">
        <v>23.79851</v>
      </c>
      <c r="L61" s="30">
        <v>0.94747999999999999</v>
      </c>
      <c r="M61" s="32">
        <v>0.22036</v>
      </c>
      <c r="N61" s="32">
        <v>8.0999999999999996E-3</v>
      </c>
      <c r="O61" s="33">
        <v>142.69999999999999</v>
      </c>
      <c r="P61" s="34">
        <v>33.200000000000003</v>
      </c>
      <c r="Q61" s="30">
        <v>0.89800000000000002</v>
      </c>
    </row>
    <row r="62" spans="3:17">
      <c r="C62" s="29" t="s">
        <v>112</v>
      </c>
      <c r="D62" s="31">
        <v>6.44</v>
      </c>
      <c r="E62" s="30">
        <v>4.34</v>
      </c>
      <c r="F62" s="31">
        <v>1.17</v>
      </c>
      <c r="G62" s="31">
        <v>0.90300000000000002</v>
      </c>
      <c r="H62" s="31">
        <v>2.2400000000000002</v>
      </c>
      <c r="I62" s="32">
        <v>0.77854000000000001</v>
      </c>
      <c r="J62" s="32">
        <v>1.188E-2</v>
      </c>
      <c r="K62" s="30">
        <v>25.293119999999998</v>
      </c>
      <c r="L62" s="30">
        <v>0.54246000000000005</v>
      </c>
      <c r="M62" s="32">
        <v>0.23382</v>
      </c>
      <c r="N62" s="32">
        <v>5.2599999999999999E-3</v>
      </c>
      <c r="O62" s="33">
        <v>152.9</v>
      </c>
      <c r="P62" s="34">
        <v>27.3</v>
      </c>
      <c r="Q62" s="30">
        <v>0.89700000000000002</v>
      </c>
    </row>
    <row r="63" spans="3:17">
      <c r="C63" s="29" t="s">
        <v>76</v>
      </c>
      <c r="D63" s="31">
        <v>13.1</v>
      </c>
      <c r="E63" s="30">
        <v>7.64</v>
      </c>
      <c r="F63" s="31">
        <v>1.45</v>
      </c>
      <c r="G63" s="31">
        <v>1.05</v>
      </c>
      <c r="H63" s="31">
        <v>2.64</v>
      </c>
      <c r="I63" s="32">
        <v>0.73028000000000004</v>
      </c>
      <c r="J63" s="32">
        <v>1.312E-2</v>
      </c>
      <c r="K63" s="30">
        <v>14.65654</v>
      </c>
      <c r="L63" s="30">
        <v>0.38257999999999998</v>
      </c>
      <c r="M63" s="32">
        <v>0.14445</v>
      </c>
      <c r="N63" s="32">
        <v>3.82E-3</v>
      </c>
      <c r="O63" s="33">
        <v>149.1</v>
      </c>
      <c r="P63" s="34">
        <v>17.899999999999999</v>
      </c>
      <c r="Q63" s="30">
        <v>0.83799999999999997</v>
      </c>
    </row>
    <row r="64" spans="3:17">
      <c r="C64" s="29" t="s">
        <v>77</v>
      </c>
      <c r="D64" s="31">
        <v>14.8</v>
      </c>
      <c r="E64" s="30">
        <v>8.44</v>
      </c>
      <c r="F64" s="31">
        <v>1.51</v>
      </c>
      <c r="G64" s="31">
        <v>1.0900000000000001</v>
      </c>
      <c r="H64" s="31">
        <v>2.67</v>
      </c>
      <c r="I64" s="32">
        <v>0.72596000000000005</v>
      </c>
      <c r="J64" s="32">
        <v>1.214E-2</v>
      </c>
      <c r="K64" s="30">
        <v>13.71565</v>
      </c>
      <c r="L64" s="30">
        <v>0.48618</v>
      </c>
      <c r="M64" s="32">
        <v>0.13561000000000001</v>
      </c>
      <c r="N64" s="32">
        <v>4.6800000000000001E-3</v>
      </c>
      <c r="O64" s="33">
        <v>144.6</v>
      </c>
      <c r="P64" s="34">
        <v>16.3</v>
      </c>
      <c r="Q64" s="30">
        <v>0.83299999999999996</v>
      </c>
    </row>
    <row r="65" spans="3:17">
      <c r="C65" s="29" t="s">
        <v>78</v>
      </c>
      <c r="D65" s="31">
        <v>12.4</v>
      </c>
      <c r="E65" s="30">
        <v>7.49</v>
      </c>
      <c r="F65" s="31">
        <v>1.48</v>
      </c>
      <c r="G65" s="31">
        <v>1.0900000000000001</v>
      </c>
      <c r="H65" s="31">
        <v>2.7</v>
      </c>
      <c r="I65" s="32">
        <v>0.74165000000000003</v>
      </c>
      <c r="J65" s="32">
        <v>1.422E-2</v>
      </c>
      <c r="K65" s="30">
        <v>17.20412</v>
      </c>
      <c r="L65" s="30">
        <v>0.68330000000000002</v>
      </c>
      <c r="M65" s="32">
        <v>0.16650000000000001</v>
      </c>
      <c r="N65" s="32">
        <v>6.1599999999999997E-3</v>
      </c>
      <c r="O65" s="33">
        <v>157</v>
      </c>
      <c r="P65" s="34">
        <v>22.2</v>
      </c>
      <c r="Q65" s="30">
        <v>0.85199999999999998</v>
      </c>
    </row>
    <row r="66" spans="3:17">
      <c r="C66" s="29" t="s">
        <v>79</v>
      </c>
      <c r="D66" s="31">
        <v>12.8</v>
      </c>
      <c r="E66" s="30">
        <v>8.2799999999999994</v>
      </c>
      <c r="F66" s="31">
        <v>1.4</v>
      </c>
      <c r="G66" s="31">
        <v>1.01</v>
      </c>
      <c r="H66" s="31">
        <v>2.54</v>
      </c>
      <c r="I66" s="32">
        <v>0.72704999999999997</v>
      </c>
      <c r="J66" s="32">
        <v>1.2619999999999999E-2</v>
      </c>
      <c r="K66" s="30">
        <v>14.647030000000001</v>
      </c>
      <c r="L66" s="30">
        <v>0.37275999999999998</v>
      </c>
      <c r="M66" s="32">
        <v>0.14469000000000001</v>
      </c>
      <c r="N66" s="32">
        <v>3.7000000000000002E-3</v>
      </c>
      <c r="O66" s="33">
        <v>153</v>
      </c>
      <c r="P66" s="34">
        <v>17.5</v>
      </c>
      <c r="Q66" s="30">
        <v>0.83399999999999996</v>
      </c>
    </row>
    <row r="67" spans="3:17">
      <c r="C67" s="29" t="s">
        <v>80</v>
      </c>
      <c r="D67" s="31">
        <v>7.86</v>
      </c>
      <c r="E67" s="30">
        <v>5.42</v>
      </c>
      <c r="F67" s="31">
        <v>1.23</v>
      </c>
      <c r="G67" s="31">
        <v>0.95</v>
      </c>
      <c r="H67" s="31">
        <v>2.33</v>
      </c>
      <c r="I67" s="32">
        <v>0.77566000000000002</v>
      </c>
      <c r="J67" s="32">
        <v>1.7000000000000001E-2</v>
      </c>
      <c r="K67" s="30">
        <v>22.005590000000002</v>
      </c>
      <c r="L67" s="30">
        <v>0.50373999999999997</v>
      </c>
      <c r="M67" s="32">
        <v>0.20512</v>
      </c>
      <c r="N67" s="32">
        <v>4.0200000000000001E-3</v>
      </c>
      <c r="O67" s="33">
        <v>138.9</v>
      </c>
      <c r="P67" s="34">
        <v>30.8</v>
      </c>
      <c r="Q67" s="30">
        <v>0.89400000000000002</v>
      </c>
    </row>
    <row r="68" spans="3:17">
      <c r="C68" s="29" t="s">
        <v>81</v>
      </c>
      <c r="D68" s="31">
        <v>6.87</v>
      </c>
      <c r="E68" s="30">
        <v>4.68</v>
      </c>
      <c r="F68" s="31">
        <v>1.17</v>
      </c>
      <c r="G68" s="31">
        <v>0.89700000000000002</v>
      </c>
      <c r="H68" s="31">
        <v>2.2599999999999998</v>
      </c>
      <c r="I68" s="32">
        <v>0.77273000000000003</v>
      </c>
      <c r="J68" s="32">
        <v>1.6459999999999999E-2</v>
      </c>
      <c r="K68" s="30">
        <v>24.44556</v>
      </c>
      <c r="L68" s="30">
        <v>0.73814000000000002</v>
      </c>
      <c r="M68" s="32">
        <v>0.22703000000000001</v>
      </c>
      <c r="N68" s="32">
        <v>6.3400000000000001E-3</v>
      </c>
      <c r="O68" s="33">
        <v>158.80000000000001</v>
      </c>
      <c r="P68" s="34">
        <v>33.299999999999997</v>
      </c>
      <c r="Q68" s="30">
        <v>0.89</v>
      </c>
    </row>
    <row r="69" spans="3:17">
      <c r="C69" s="29" t="s">
        <v>82</v>
      </c>
      <c r="D69" s="31">
        <v>10</v>
      </c>
      <c r="E69" s="30">
        <v>3.53</v>
      </c>
      <c r="F69" s="31">
        <v>1.62</v>
      </c>
      <c r="G69" s="31">
        <v>1.25</v>
      </c>
      <c r="H69" s="31">
        <v>3.09</v>
      </c>
      <c r="I69" s="32">
        <v>0.77549999999999997</v>
      </c>
      <c r="J69" s="32">
        <v>1.21E-2</v>
      </c>
      <c r="K69" s="30">
        <v>25.00393</v>
      </c>
      <c r="L69" s="30">
        <v>1.3795999999999999</v>
      </c>
      <c r="M69" s="32">
        <v>0.23089000000000001</v>
      </c>
      <c r="N69" s="32">
        <v>1.234E-2</v>
      </c>
      <c r="O69" s="33">
        <v>156.5</v>
      </c>
      <c r="P69" s="34">
        <v>28.2</v>
      </c>
      <c r="Q69" s="30">
        <v>0.89400000000000002</v>
      </c>
    </row>
    <row r="70" spans="3:17">
      <c r="C70" s="29" t="s">
        <v>83</v>
      </c>
      <c r="D70" s="31">
        <v>13.1</v>
      </c>
      <c r="E70" s="30">
        <v>4.32</v>
      </c>
      <c r="F70" s="31">
        <v>1.7</v>
      </c>
      <c r="G70" s="31">
        <v>1.26</v>
      </c>
      <c r="H70" s="31">
        <v>3.11</v>
      </c>
      <c r="I70" s="32">
        <v>0.75322</v>
      </c>
      <c r="J70" s="32">
        <v>1.23E-2</v>
      </c>
      <c r="K70" s="30">
        <v>17.632770000000001</v>
      </c>
      <c r="L70" s="30">
        <v>0.50568000000000002</v>
      </c>
      <c r="M70" s="32">
        <v>0.16808999999999999</v>
      </c>
      <c r="N70" s="32">
        <v>4.8799999999999998E-3</v>
      </c>
      <c r="O70" s="33">
        <v>143.4</v>
      </c>
      <c r="P70" s="34">
        <v>20.100000000000001</v>
      </c>
      <c r="Q70" s="30">
        <v>0.86599999999999999</v>
      </c>
    </row>
    <row r="71" spans="3:17">
      <c r="C71" s="29" t="s">
        <v>84</v>
      </c>
      <c r="D71" s="31">
        <v>6.6</v>
      </c>
      <c r="E71" s="30">
        <v>4.54</v>
      </c>
      <c r="F71" s="31">
        <v>1.1399999999999999</v>
      </c>
      <c r="G71" s="31">
        <v>0.88600000000000001</v>
      </c>
      <c r="H71" s="31">
        <v>2.02</v>
      </c>
      <c r="I71" s="32">
        <v>0.77703</v>
      </c>
      <c r="J71" s="32">
        <v>1.8700000000000001E-2</v>
      </c>
      <c r="K71" s="30">
        <v>25.045860000000001</v>
      </c>
      <c r="L71" s="30">
        <v>1.1954199999999999</v>
      </c>
      <c r="M71" s="32">
        <v>0.23182</v>
      </c>
      <c r="N71" s="32">
        <v>1.0999999999999999E-2</v>
      </c>
      <c r="O71" s="33">
        <v>154.4</v>
      </c>
      <c r="P71" s="34">
        <v>38.1</v>
      </c>
      <c r="Q71" s="30">
        <v>0.89500000000000002</v>
      </c>
    </row>
    <row r="72" spans="3:17">
      <c r="C72" s="29" t="s">
        <v>85</v>
      </c>
      <c r="D72" s="31">
        <v>6.75</v>
      </c>
      <c r="E72" s="30">
        <v>2.97</v>
      </c>
      <c r="F72" s="31">
        <v>1.1499999999999999</v>
      </c>
      <c r="G72" s="31">
        <v>0.88500000000000001</v>
      </c>
      <c r="H72" s="31">
        <v>2.19</v>
      </c>
      <c r="I72" s="32">
        <v>0.77798999999999996</v>
      </c>
      <c r="J72" s="32">
        <v>1.7639999999999999E-2</v>
      </c>
      <c r="K72" s="30">
        <v>24.24457</v>
      </c>
      <c r="L72" s="30">
        <v>0.63951999999999998</v>
      </c>
      <c r="M72" s="32">
        <v>0.22453000000000001</v>
      </c>
      <c r="N72" s="32">
        <v>6.4999999999999997E-3</v>
      </c>
      <c r="O72" s="33">
        <v>147.9</v>
      </c>
      <c r="P72" s="34">
        <v>34.799999999999997</v>
      </c>
      <c r="Q72" s="30">
        <v>0.89700000000000002</v>
      </c>
    </row>
    <row r="73" spans="3:17">
      <c r="C73" s="29" t="s">
        <v>86</v>
      </c>
      <c r="D73" s="31">
        <v>8.19</v>
      </c>
      <c r="E73" s="30">
        <v>3.18</v>
      </c>
      <c r="F73" s="31">
        <v>1.1499999999999999</v>
      </c>
      <c r="G73" s="31">
        <v>0.871</v>
      </c>
      <c r="H73" s="31">
        <v>2.14</v>
      </c>
      <c r="I73" s="32">
        <v>0.76029000000000002</v>
      </c>
      <c r="J73" s="32">
        <v>1.7739999999999999E-2</v>
      </c>
      <c r="K73" s="30">
        <v>19.979610000000001</v>
      </c>
      <c r="L73" s="30">
        <v>0.75205999999999995</v>
      </c>
      <c r="M73" s="32">
        <v>0.18956000000000001</v>
      </c>
      <c r="N73" s="32">
        <v>6.2399999999999999E-3</v>
      </c>
      <c r="O73" s="33">
        <v>151.1</v>
      </c>
      <c r="P73" s="34">
        <v>29.6</v>
      </c>
      <c r="Q73" s="30">
        <v>0.875</v>
      </c>
    </row>
    <row r="74" spans="3:17">
      <c r="C74" s="29" t="s">
        <v>87</v>
      </c>
      <c r="D74" s="31">
        <v>9.0399999999999991</v>
      </c>
      <c r="E74" s="30">
        <v>4.2</v>
      </c>
      <c r="F74" s="31">
        <v>1.18</v>
      </c>
      <c r="G74" s="31">
        <v>0.88200000000000001</v>
      </c>
      <c r="H74" s="31">
        <v>2.17</v>
      </c>
      <c r="I74" s="32">
        <v>0.75556000000000001</v>
      </c>
      <c r="J74" s="32">
        <v>1.55E-2</v>
      </c>
      <c r="K74" s="30">
        <v>18.067340000000002</v>
      </c>
      <c r="L74" s="30">
        <v>0.42354000000000003</v>
      </c>
      <c r="M74" s="32">
        <v>0.17232</v>
      </c>
      <c r="N74" s="32">
        <v>3.8400000000000001E-3</v>
      </c>
      <c r="O74" s="33">
        <v>143.80000000000001</v>
      </c>
      <c r="P74" s="34">
        <v>24</v>
      </c>
      <c r="Q74" s="30">
        <v>0.86899999999999999</v>
      </c>
    </row>
    <row r="75" spans="3:17">
      <c r="C75" s="29" t="s">
        <v>88</v>
      </c>
      <c r="D75" s="31">
        <v>16.100000000000001</v>
      </c>
      <c r="E75" s="30">
        <v>5.38</v>
      </c>
      <c r="F75" s="31">
        <v>1.86</v>
      </c>
      <c r="G75" s="31">
        <v>1.35</v>
      </c>
      <c r="H75" s="31">
        <v>3.35</v>
      </c>
      <c r="I75" s="32">
        <v>0.72892000000000001</v>
      </c>
      <c r="J75" s="32">
        <v>1.2959999999999999E-2</v>
      </c>
      <c r="K75" s="30">
        <v>15.32075</v>
      </c>
      <c r="L75" s="30">
        <v>0.25341999999999998</v>
      </c>
      <c r="M75" s="32">
        <v>0.15221999999999999</v>
      </c>
      <c r="N75" s="32">
        <v>2.6199999999999999E-3</v>
      </c>
      <c r="O75" s="33">
        <v>158.69999999999999</v>
      </c>
      <c r="P75" s="34">
        <v>18.399999999999999</v>
      </c>
      <c r="Q75" s="30">
        <v>0.83599999999999997</v>
      </c>
    </row>
    <row r="76" spans="3:17">
      <c r="C76" s="29" t="s">
        <v>89</v>
      </c>
      <c r="D76" s="31">
        <v>9.9600000000000009</v>
      </c>
      <c r="E76" s="30">
        <v>3.18</v>
      </c>
      <c r="F76" s="31">
        <v>1.62</v>
      </c>
      <c r="G76" s="31">
        <v>1.25</v>
      </c>
      <c r="H76" s="31">
        <v>3.09</v>
      </c>
      <c r="I76" s="32">
        <v>0.77100999999999997</v>
      </c>
      <c r="J76" s="32">
        <v>1.444E-2</v>
      </c>
      <c r="K76" s="30">
        <v>23.130990000000001</v>
      </c>
      <c r="L76" s="30">
        <v>0.48424</v>
      </c>
      <c r="M76" s="32">
        <v>0.21728</v>
      </c>
      <c r="N76" s="32">
        <v>4.9399999999999999E-3</v>
      </c>
      <c r="O76" s="33">
        <v>154.9</v>
      </c>
      <c r="P76" s="34">
        <v>28.8</v>
      </c>
      <c r="Q76" s="30">
        <v>0.88800000000000001</v>
      </c>
    </row>
    <row r="77" spans="3:17">
      <c r="C77" s="29" t="s">
        <v>90</v>
      </c>
      <c r="D77" s="31">
        <v>8.6999999999999993</v>
      </c>
      <c r="E77" s="30">
        <v>2.27</v>
      </c>
      <c r="F77" s="31">
        <v>1.56</v>
      </c>
      <c r="G77" s="31">
        <v>1.22</v>
      </c>
      <c r="H77" s="31">
        <v>3.02</v>
      </c>
      <c r="I77" s="32">
        <v>0.76895999999999998</v>
      </c>
      <c r="J77" s="32">
        <v>1.6639999999999999E-2</v>
      </c>
      <c r="K77" s="30">
        <v>24.698340000000002</v>
      </c>
      <c r="L77" s="30">
        <v>0.61736000000000002</v>
      </c>
      <c r="M77" s="32">
        <v>0.23282</v>
      </c>
      <c r="N77" s="32">
        <v>4.28E-3</v>
      </c>
      <c r="O77" s="33">
        <v>169.6</v>
      </c>
      <c r="P77" s="34">
        <v>34.200000000000003</v>
      </c>
      <c r="Q77" s="30">
        <v>0.88500000000000001</v>
      </c>
    </row>
    <row r="78" spans="3:17">
      <c r="C78" s="29" t="s">
        <v>91</v>
      </c>
      <c r="D78" s="31">
        <v>11.3</v>
      </c>
      <c r="E78" s="30">
        <v>3.69</v>
      </c>
      <c r="F78" s="31">
        <v>1.66</v>
      </c>
      <c r="G78" s="31">
        <v>1.25</v>
      </c>
      <c r="H78" s="31">
        <v>3.09</v>
      </c>
      <c r="I78" s="32">
        <v>0.75529000000000002</v>
      </c>
      <c r="J78" s="32">
        <v>1.2840000000000001E-2</v>
      </c>
      <c r="K78" s="30">
        <v>21.37236</v>
      </c>
      <c r="L78" s="30">
        <v>0.98428000000000004</v>
      </c>
      <c r="M78" s="32">
        <v>0.2034</v>
      </c>
      <c r="N78" s="32">
        <v>8.5199999999999998E-3</v>
      </c>
      <c r="O78" s="33">
        <v>169.9</v>
      </c>
      <c r="P78" s="34">
        <v>25.5</v>
      </c>
      <c r="Q78" s="30">
        <v>0.86899999999999999</v>
      </c>
    </row>
    <row r="79" spans="3:17">
      <c r="C79" s="29" t="s">
        <v>92</v>
      </c>
      <c r="D79" s="31">
        <v>11.9</v>
      </c>
      <c r="E79" s="30">
        <v>3.52</v>
      </c>
      <c r="F79" s="31">
        <v>1.66</v>
      </c>
      <c r="G79" s="31">
        <v>1.28</v>
      </c>
      <c r="H79" s="31">
        <v>3.12</v>
      </c>
      <c r="I79" s="32">
        <v>0.76766999999999996</v>
      </c>
      <c r="J79" s="32">
        <v>1.23E-2</v>
      </c>
      <c r="K79" s="30">
        <v>19.5565</v>
      </c>
      <c r="L79" s="30">
        <v>0.37919999999999998</v>
      </c>
      <c r="M79" s="32">
        <v>0.18467</v>
      </c>
      <c r="N79" s="32">
        <v>4.5399999999999998E-3</v>
      </c>
      <c r="O79" s="33">
        <v>136.6</v>
      </c>
      <c r="P79" s="34">
        <v>22</v>
      </c>
      <c r="Q79" s="30">
        <v>0.88400000000000001</v>
      </c>
    </row>
    <row r="80" spans="3:17">
      <c r="C80" s="29" t="s">
        <v>93</v>
      </c>
      <c r="D80" s="31">
        <v>20.9</v>
      </c>
      <c r="E80" s="30">
        <v>7.01</v>
      </c>
      <c r="F80" s="31">
        <v>1.93</v>
      </c>
      <c r="G80" s="31">
        <v>1.36</v>
      </c>
      <c r="H80" s="31">
        <v>3.37</v>
      </c>
      <c r="I80" s="32">
        <v>0.70955000000000001</v>
      </c>
      <c r="J80" s="32">
        <v>1.3780000000000001E-2</v>
      </c>
      <c r="K80" s="30">
        <v>12.022259999999999</v>
      </c>
      <c r="L80" s="30">
        <v>0.31453999999999999</v>
      </c>
      <c r="M80" s="32">
        <v>0.12280000000000001</v>
      </c>
      <c r="N80" s="32">
        <v>3.1800000000000001E-3</v>
      </c>
      <c r="O80" s="33">
        <v>146.80000000000001</v>
      </c>
      <c r="P80" s="34">
        <v>15.7</v>
      </c>
      <c r="Q80" s="30">
        <v>0.81200000000000006</v>
      </c>
    </row>
    <row r="81" spans="3:17">
      <c r="C81" s="29" t="s">
        <v>113</v>
      </c>
      <c r="D81" s="31">
        <v>17.100000000000001</v>
      </c>
      <c r="E81" s="30">
        <v>6.14</v>
      </c>
      <c r="F81" s="31">
        <v>1.85</v>
      </c>
      <c r="G81" s="31">
        <v>1.33</v>
      </c>
      <c r="H81" s="31">
        <v>3.32</v>
      </c>
      <c r="I81" s="32">
        <v>0.72363</v>
      </c>
      <c r="J81" s="32">
        <v>1.078E-2</v>
      </c>
      <c r="K81" s="30">
        <v>14.517429999999999</v>
      </c>
      <c r="L81" s="30">
        <v>0.38779999999999998</v>
      </c>
      <c r="M81" s="32">
        <v>0.14529</v>
      </c>
      <c r="N81" s="32">
        <v>4.2199999999999998E-3</v>
      </c>
      <c r="O81" s="33">
        <v>157.5</v>
      </c>
      <c r="P81" s="34">
        <v>16</v>
      </c>
      <c r="Q81" s="30">
        <v>0.83</v>
      </c>
    </row>
    <row r="82" spans="3:17">
      <c r="C82" s="29" t="s">
        <v>114</v>
      </c>
      <c r="D82" s="31">
        <v>10.8</v>
      </c>
      <c r="E82" s="30">
        <v>4.63</v>
      </c>
      <c r="F82" s="31">
        <v>1.63</v>
      </c>
      <c r="G82" s="31">
        <v>1.26</v>
      </c>
      <c r="H82" s="31">
        <v>3.16</v>
      </c>
      <c r="I82" s="32">
        <v>0.76210999999999995</v>
      </c>
      <c r="J82" s="32">
        <v>1.898E-2</v>
      </c>
      <c r="K82" s="30">
        <v>20.84337</v>
      </c>
      <c r="L82" s="30">
        <v>0.48671999999999999</v>
      </c>
      <c r="M82" s="32">
        <v>0.19852</v>
      </c>
      <c r="N82" s="32">
        <v>3.8800000000000002E-3</v>
      </c>
      <c r="O82" s="33">
        <v>155.4</v>
      </c>
      <c r="P82" s="34">
        <v>32.4</v>
      </c>
      <c r="Q82" s="30">
        <v>0.877</v>
      </c>
    </row>
    <row r="83" spans="3:17">
      <c r="C83" s="29" t="s">
        <v>115</v>
      </c>
      <c r="D83" s="31">
        <v>19.899999999999999</v>
      </c>
      <c r="E83" s="30">
        <v>6.24</v>
      </c>
      <c r="F83" s="31">
        <v>1.95</v>
      </c>
      <c r="G83" s="31">
        <v>1.38</v>
      </c>
      <c r="H83" s="31">
        <v>3.41</v>
      </c>
      <c r="I83" s="32">
        <v>0.71352000000000004</v>
      </c>
      <c r="J83" s="32">
        <v>1.1639999999999999E-2</v>
      </c>
      <c r="K83" s="30">
        <v>12.87778</v>
      </c>
      <c r="L83" s="30">
        <v>0.32016</v>
      </c>
      <c r="M83" s="32">
        <v>0.13063</v>
      </c>
      <c r="N83" s="32">
        <v>3.5200000000000001E-3</v>
      </c>
      <c r="O83" s="33">
        <v>152</v>
      </c>
      <c r="P83" s="34">
        <v>15</v>
      </c>
      <c r="Q83" s="30">
        <v>0.81699999999999995</v>
      </c>
    </row>
    <row r="84" spans="3:17">
      <c r="C84" s="29" t="s">
        <v>116</v>
      </c>
      <c r="D84" s="31">
        <v>8.85</v>
      </c>
      <c r="E84" s="30">
        <v>2.5099999999999998</v>
      </c>
      <c r="F84" s="31">
        <v>1.6</v>
      </c>
      <c r="G84" s="31">
        <v>1.24</v>
      </c>
      <c r="H84" s="31">
        <v>3.1</v>
      </c>
      <c r="I84" s="32">
        <v>0.77847999999999995</v>
      </c>
      <c r="J84" s="32">
        <v>1.3299999999999999E-2</v>
      </c>
      <c r="K84" s="30">
        <v>25.832820000000002</v>
      </c>
      <c r="L84" s="30">
        <v>0.56367999999999996</v>
      </c>
      <c r="M84" s="32">
        <v>0.24046000000000001</v>
      </c>
      <c r="N84" s="32">
        <v>6.2199999999999998E-3</v>
      </c>
      <c r="O84" s="33">
        <v>157.30000000000001</v>
      </c>
      <c r="P84" s="34">
        <v>30.3</v>
      </c>
      <c r="Q84" s="30">
        <v>0.89700000000000002</v>
      </c>
    </row>
    <row r="85" spans="3:17">
      <c r="C85" s="40" t="s">
        <v>117</v>
      </c>
      <c r="D85" s="41">
        <v>14.4</v>
      </c>
      <c r="E85" s="42">
        <v>9.2100000000000009</v>
      </c>
      <c r="F85" s="41">
        <v>1.99</v>
      </c>
      <c r="G85" s="41">
        <v>1.51</v>
      </c>
      <c r="H85" s="41">
        <v>3.72</v>
      </c>
      <c r="I85" s="43">
        <v>0.76578000000000002</v>
      </c>
      <c r="J85" s="43">
        <v>1.1860000000000001E-2</v>
      </c>
      <c r="K85" s="42">
        <v>19.247710000000001</v>
      </c>
      <c r="L85" s="42">
        <v>0.32374000000000003</v>
      </c>
      <c r="M85" s="43">
        <v>0.18145</v>
      </c>
      <c r="N85" s="43">
        <v>4.3200000000000001E-3</v>
      </c>
      <c r="O85" s="44">
        <v>136.9</v>
      </c>
      <c r="P85" s="24">
        <v>21.1</v>
      </c>
      <c r="Q85" s="42">
        <v>0.88200000000000001</v>
      </c>
    </row>
  </sheetData>
  <mergeCells count="1">
    <mergeCell ref="C3:Q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A1</vt:lpstr>
      <vt:lpstr>Appendix 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2022-06-27T03:28:16Z</dcterms:created>
  <dcterms:modified xsi:type="dcterms:W3CDTF">2023-06-28T16:04:39Z</dcterms:modified>
</cp:coreProperties>
</file>