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17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OICE_16_974FA576_32C1D314_3D51\"/>
    </mc:Choice>
  </mc:AlternateContent>
  <xr:revisionPtr revIDLastSave="17" documentId="8_{435A0ED3-FFEE-49C8-B926-1B99170B2E42}" xr6:coauthVersionLast="45" xr6:coauthVersionMax="45" xr10:uidLastSave="{1441449A-BAAB-491A-A5EA-4DC2F842F318}"/>
  <bookViews>
    <workbookView xWindow="-120" yWindow="-120" windowWidth="15600" windowHeight="11760" activeTab="6" xr2:uid="{00000000-000D-0000-FFFF-FFFF00000000}"/>
  </bookViews>
  <sheets>
    <sheet name="Table of Contents" sheetId="8" r:id="rId1"/>
    <sheet name="Table S1" sheetId="2" r:id="rId2"/>
    <sheet name="Table S2" sheetId="6" r:id="rId3"/>
    <sheet name="Table S3" sheetId="3" r:id="rId4"/>
    <sheet name="Table S4" sheetId="5" r:id="rId5"/>
    <sheet name="Table S5" sheetId="7" r:id="rId6"/>
    <sheet name="Table S6" sheetId="1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7" l="1"/>
  <c r="B21" i="7"/>
  <c r="D21" i="7"/>
  <c r="F21" i="7"/>
  <c r="B22" i="7"/>
  <c r="D22" i="7"/>
  <c r="F22" i="7"/>
  <c r="B23" i="7"/>
  <c r="D23" i="7"/>
  <c r="F23" i="7"/>
</calcChain>
</file>

<file path=xl/sharedStrings.xml><?xml version="1.0" encoding="utf-8"?>
<sst xmlns="http://schemas.openxmlformats.org/spreadsheetml/2006/main" count="1354" uniqueCount="120">
  <si>
    <t xml:space="preserve">American Mineralogist: August 2020 Deposit AM-20-87379 </t>
  </si>
  <si>
    <t>Supplementary Material for:</t>
  </si>
  <si>
    <t>Evaluation and application of the quartz-inclusions-in-epidote mineral barometer</t>
  </si>
  <si>
    <r>
      <t>Miguel Cisneros</t>
    </r>
    <r>
      <rPr>
        <b/>
        <vertAlign val="superscript"/>
        <sz val="13"/>
        <color indexed="8"/>
        <rFont val="Arial"/>
        <family val="2"/>
      </rPr>
      <t>1,2</t>
    </r>
    <r>
      <rPr>
        <b/>
        <sz val="13"/>
        <color indexed="8"/>
        <rFont val="Arial"/>
        <family val="2"/>
      </rPr>
      <t>, Kyle T Ashley</t>
    </r>
    <r>
      <rPr>
        <b/>
        <vertAlign val="superscript"/>
        <sz val="13"/>
        <color indexed="8"/>
        <rFont val="Arial"/>
        <family val="2"/>
      </rPr>
      <t>3</t>
    </r>
    <r>
      <rPr>
        <b/>
        <sz val="13"/>
        <color indexed="8"/>
        <rFont val="Arial"/>
        <family val="2"/>
      </rPr>
      <t>, and Robert J Bodnar</t>
    </r>
    <r>
      <rPr>
        <b/>
        <vertAlign val="superscript"/>
        <sz val="13"/>
        <color indexed="8"/>
        <rFont val="Arial"/>
        <family val="2"/>
      </rPr>
      <t>4</t>
    </r>
  </si>
  <si>
    <r>
      <t>1</t>
    </r>
    <r>
      <rPr>
        <sz val="12"/>
        <color indexed="8"/>
        <rFont val="Arial"/>
        <family val="2"/>
      </rPr>
      <t>Current address: Structural Geology and Tectonics Group, Geological Institute, ETH Zürich, Zürich, Switzerland</t>
    </r>
  </si>
  <si>
    <r>
      <t>2</t>
    </r>
    <r>
      <rPr>
        <sz val="12"/>
        <color indexed="8"/>
        <rFont val="Arial"/>
        <family val="2"/>
      </rPr>
      <t>Previous address: Department of Geological Sciences, Jackson School of Geosciences, University of Texas at Austin, Austin, TX, USA</t>
    </r>
  </si>
  <si>
    <r>
      <t>3</t>
    </r>
    <r>
      <rPr>
        <sz val="12"/>
        <color indexed="8"/>
        <rFont val="Arial"/>
        <family val="2"/>
      </rPr>
      <t>Department of Geology and Environmental Science, University of Pittsburgh, Pittsburgh, Pennsylvania, USA</t>
    </r>
  </si>
  <si>
    <r>
      <t>3</t>
    </r>
    <r>
      <rPr>
        <sz val="12"/>
        <color indexed="8"/>
        <rFont val="Arial"/>
        <family val="2"/>
      </rPr>
      <t>Department of Geosciences, Virginia Tech, Blacksburg, Virginia, USA</t>
    </r>
  </si>
  <si>
    <t>Table Captions</t>
  </si>
  <si>
    <t>Table S1. Herkimer quartz data</t>
  </si>
  <si>
    <t>Table S2. Upper Schieferhuelle (HF14C) Raman measurements and pressures</t>
  </si>
  <si>
    <t>Table S3. Lago di Cignana (LdC-31C) Raman measurements and pressures</t>
  </si>
  <si>
    <t>Table S4. Frosnitz Tal (FT1E) Raman measurements and pressures</t>
  </si>
  <si>
    <t>Table S5. Average composition (wt%) of epidote group minerals</t>
  </si>
  <si>
    <t>Table S6. Comparison of entrapment pressures calculated with internal MATLAB script and EoSFit-Pinc</t>
  </si>
  <si>
    <t>Measured Wavenumbers (ω)</t>
  </si>
  <si>
    <r>
      <t>Corrected Wavenumbers (ω)</t>
    </r>
    <r>
      <rPr>
        <b/>
        <vertAlign val="superscript"/>
        <sz val="10"/>
        <rFont val="Arial"/>
        <family val="2"/>
      </rPr>
      <t>b</t>
    </r>
  </si>
  <si>
    <t>Ar plasmalines measured wavenumbers (ω)</t>
  </si>
  <si>
    <t>Sample</t>
  </si>
  <si>
    <t>Date</t>
  </si>
  <si>
    <r>
      <t>T (°C)</t>
    </r>
    <r>
      <rPr>
        <b/>
        <vertAlign val="superscript"/>
        <sz val="10"/>
        <rFont val="Arial"/>
        <family val="2"/>
      </rPr>
      <t>a</t>
    </r>
  </si>
  <si>
    <r>
      <t>128 cm</t>
    </r>
    <r>
      <rPr>
        <b/>
        <vertAlign val="superscript"/>
        <sz val="10"/>
        <rFont val="Arial"/>
        <family val="2"/>
      </rPr>
      <t>-1</t>
    </r>
  </si>
  <si>
    <r>
      <t>206 cm</t>
    </r>
    <r>
      <rPr>
        <b/>
        <vertAlign val="superscript"/>
        <sz val="10"/>
        <rFont val="Arial"/>
        <family val="2"/>
      </rPr>
      <t>-1</t>
    </r>
  </si>
  <si>
    <r>
      <t>464 cm</t>
    </r>
    <r>
      <rPr>
        <b/>
        <vertAlign val="superscript"/>
        <sz val="10"/>
        <rFont val="Arial"/>
        <family val="2"/>
      </rPr>
      <t>-1</t>
    </r>
  </si>
  <si>
    <r>
      <t>Error (cm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)</t>
    </r>
  </si>
  <si>
    <r>
      <t>116.04 cm</t>
    </r>
    <r>
      <rPr>
        <b/>
        <vertAlign val="superscript"/>
        <sz val="10"/>
        <rFont val="Arial"/>
        <family val="2"/>
      </rPr>
      <t>-1</t>
    </r>
  </si>
  <si>
    <r>
      <t>266.29 cm</t>
    </r>
    <r>
      <rPr>
        <b/>
        <vertAlign val="superscript"/>
        <sz val="10"/>
        <rFont val="Arial"/>
        <family val="2"/>
      </rPr>
      <t>-1</t>
    </r>
  </si>
  <si>
    <r>
      <t>520.3 cm</t>
    </r>
    <r>
      <rPr>
        <b/>
        <vertAlign val="superscript"/>
        <sz val="10"/>
        <rFont val="Arial"/>
        <family val="2"/>
      </rPr>
      <t>-1</t>
    </r>
  </si>
  <si>
    <t>Herkimer Quartz</t>
  </si>
  <si>
    <r>
      <rPr>
        <vertAlign val="superscript"/>
        <sz val="10"/>
        <rFont val="Arial"/>
        <family val="2"/>
      </rPr>
      <t>a</t>
    </r>
    <r>
      <rPr>
        <sz val="10"/>
        <rFont val="Arial"/>
        <family val="2"/>
      </rPr>
      <t>All Raman analyses at 0.1 MPa.</t>
    </r>
  </si>
  <si>
    <r>
      <rPr>
        <vertAlign val="superscript"/>
        <sz val="10"/>
        <rFont val="Arial"/>
        <family val="2"/>
      </rPr>
      <t>b</t>
    </r>
    <r>
      <rPr>
        <sz val="10"/>
        <rFont val="Arial"/>
        <family val="2"/>
      </rPr>
      <t>Ar plasma line corrected, linear correction.</t>
    </r>
  </si>
  <si>
    <r>
      <t>Wavenumber Shifts (Δω)</t>
    </r>
    <r>
      <rPr>
        <b/>
        <vertAlign val="superscript"/>
        <sz val="10"/>
        <rFont val="Arial"/>
        <family val="2"/>
      </rPr>
      <t>c</t>
    </r>
  </si>
  <si>
    <r>
      <t>Free quartz (Δω)</t>
    </r>
    <r>
      <rPr>
        <b/>
        <vertAlign val="superscript"/>
        <sz val="10"/>
        <rFont val="Arial"/>
        <family val="2"/>
      </rPr>
      <t>d</t>
    </r>
  </si>
  <si>
    <r>
      <t>Wavenumber Shifts (Δω)</t>
    </r>
    <r>
      <rPr>
        <b/>
        <vertAlign val="superscript"/>
        <sz val="10"/>
        <rFont val="Arial"/>
        <family val="2"/>
      </rPr>
      <t>e</t>
    </r>
  </si>
  <si>
    <t>Strains</t>
  </si>
  <si>
    <r>
      <t>T</t>
    </r>
    <r>
      <rPr>
        <b/>
        <vertAlign val="subscript"/>
        <sz val="10"/>
        <rFont val="Arial"/>
        <family val="2"/>
      </rPr>
      <t>ent</t>
    </r>
    <r>
      <rPr>
        <b/>
        <sz val="10"/>
        <rFont val="Arial"/>
        <family val="2"/>
      </rPr>
      <t xml:space="preserve"> = 475 °C</t>
    </r>
  </si>
  <si>
    <t>Ar plasma lines measured wavenumbers (ω)</t>
  </si>
  <si>
    <r>
      <t>ε</t>
    </r>
    <r>
      <rPr>
        <b/>
        <vertAlign val="sub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+ ε</t>
    </r>
    <r>
      <rPr>
        <b/>
        <vertAlign val="subscript"/>
        <sz val="10"/>
        <rFont val="Arial"/>
        <family val="2"/>
      </rPr>
      <t>2</t>
    </r>
  </si>
  <si>
    <r>
      <t>ε</t>
    </r>
    <r>
      <rPr>
        <b/>
        <vertAlign val="subscript"/>
        <sz val="10"/>
        <rFont val="Arial"/>
        <family val="2"/>
      </rPr>
      <t>3</t>
    </r>
  </si>
  <si>
    <t>χ2</t>
  </si>
  <si>
    <r>
      <t>P</t>
    </r>
    <r>
      <rPr>
        <b/>
        <vertAlign val="subscript"/>
        <sz val="10"/>
        <rFont val="Arial"/>
        <family val="2"/>
      </rPr>
      <t>incl</t>
    </r>
    <r>
      <rPr>
        <b/>
        <sz val="10"/>
        <rFont val="Arial"/>
        <family val="2"/>
      </rPr>
      <t xml:space="preserve"> (MPa)</t>
    </r>
  </si>
  <si>
    <t>Error (MPa)</t>
  </si>
  <si>
    <r>
      <t>P</t>
    </r>
    <r>
      <rPr>
        <b/>
        <vertAlign val="subscript"/>
        <sz val="10"/>
        <rFont val="Arial"/>
        <family val="2"/>
      </rPr>
      <t>ent</t>
    </r>
    <r>
      <rPr>
        <b/>
        <sz val="10"/>
        <rFont val="Arial"/>
        <family val="2"/>
      </rPr>
      <t xml:space="preserve"> (GPa)</t>
    </r>
    <r>
      <rPr>
        <b/>
        <vertAlign val="superscript"/>
        <sz val="10"/>
        <rFont val="Arial"/>
        <family val="2"/>
      </rPr>
      <t>f</t>
    </r>
  </si>
  <si>
    <t>Error (GPa)</t>
  </si>
  <si>
    <r>
      <t>P</t>
    </r>
    <r>
      <rPr>
        <b/>
        <vertAlign val="subscript"/>
        <sz val="10"/>
        <rFont val="Arial"/>
        <family val="2"/>
      </rPr>
      <t>ent</t>
    </r>
    <r>
      <rPr>
        <b/>
        <sz val="10"/>
        <rFont val="Arial"/>
        <family val="2"/>
      </rPr>
      <t xml:space="preserve"> (GPa)</t>
    </r>
    <r>
      <rPr>
        <b/>
        <vertAlign val="superscript"/>
        <sz val="10"/>
        <rFont val="Arial"/>
        <family val="2"/>
      </rPr>
      <t>h</t>
    </r>
  </si>
  <si>
    <t>HF14C</t>
  </si>
  <si>
    <t>-</t>
  </si>
  <si>
    <r>
      <t>100</t>
    </r>
    <r>
      <rPr>
        <vertAlign val="superscript"/>
        <sz val="10"/>
        <rFont val="Arial"/>
        <family val="2"/>
      </rPr>
      <t>b</t>
    </r>
  </si>
  <si>
    <r>
      <t>200</t>
    </r>
    <r>
      <rPr>
        <vertAlign val="superscript"/>
        <sz val="10"/>
        <rFont val="Arial"/>
        <family val="2"/>
      </rPr>
      <t>b</t>
    </r>
  </si>
  <si>
    <r>
      <t>300</t>
    </r>
    <r>
      <rPr>
        <vertAlign val="superscript"/>
        <sz val="10"/>
        <rFont val="Arial"/>
        <family val="2"/>
      </rPr>
      <t>b</t>
    </r>
  </si>
  <si>
    <r>
      <t>400</t>
    </r>
    <r>
      <rPr>
        <vertAlign val="superscript"/>
        <sz val="10"/>
        <rFont val="Arial"/>
        <family val="2"/>
      </rPr>
      <t>b</t>
    </r>
  </si>
  <si>
    <r>
      <t>500</t>
    </r>
    <r>
      <rPr>
        <vertAlign val="superscript"/>
        <sz val="10"/>
        <rFont val="Arial"/>
        <family val="2"/>
      </rPr>
      <t>b</t>
    </r>
  </si>
  <si>
    <r>
      <rPr>
        <vertAlign val="superscript"/>
        <sz val="10"/>
        <rFont val="Arial"/>
        <family val="2"/>
      </rPr>
      <t>a</t>
    </r>
    <r>
      <rPr>
        <sz val="10"/>
        <rFont val="Arial"/>
        <family val="2"/>
      </rPr>
      <t>All Raman analyses at 0.1 MPa</t>
    </r>
  </si>
  <si>
    <r>
      <rPr>
        <vertAlign val="superscript"/>
        <sz val="10"/>
        <rFont val="Arial"/>
        <family val="2"/>
      </rPr>
      <t>b</t>
    </r>
    <r>
      <rPr>
        <sz val="10"/>
        <rFont val="Arial"/>
        <family val="2"/>
      </rPr>
      <t>Cooling measurement</t>
    </r>
  </si>
  <si>
    <r>
      <rPr>
        <vertAlign val="superscript"/>
        <sz val="10"/>
        <rFont val="Arial"/>
        <family val="2"/>
      </rPr>
      <t>c</t>
    </r>
    <r>
      <rPr>
        <sz val="10"/>
        <rFont val="Arial"/>
        <family val="2"/>
      </rPr>
      <t>Relative to quartz standard on day of analysis (plasma line corrected)</t>
    </r>
  </si>
  <si>
    <r>
      <rPr>
        <vertAlign val="superscript"/>
        <sz val="10"/>
        <rFont val="Arial"/>
        <family val="2"/>
      </rPr>
      <t>d</t>
    </r>
    <r>
      <rPr>
        <sz val="10"/>
        <rFont val="Arial"/>
        <family val="2"/>
      </rPr>
      <t>Δω = 0.0000000333·T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- 0.0000215·T</t>
    </r>
    <r>
      <rPr>
        <vertAlign val="superscript"/>
        <sz val="10"/>
        <rFont val="Arial"/>
        <family val="2"/>
      </rPr>
      <t xml:space="preserve">2 </t>
    </r>
    <r>
      <rPr>
        <sz val="10"/>
        <rFont val="Arial"/>
        <family val="2"/>
      </rPr>
      <t>- 0.0116·T + 0.251</t>
    </r>
  </si>
  <si>
    <r>
      <rPr>
        <vertAlign val="superscript"/>
        <sz val="10"/>
        <rFont val="Arial"/>
        <family val="2"/>
      </rPr>
      <t>e</t>
    </r>
    <r>
      <rPr>
        <sz val="10"/>
        <rFont val="Arial"/>
        <family val="2"/>
      </rPr>
      <t>Inclusion relative to free quartz</t>
    </r>
  </si>
  <si>
    <r>
      <rPr>
        <vertAlign val="superscript"/>
        <sz val="10"/>
        <rFont val="Arial"/>
        <family val="2"/>
      </rPr>
      <t>f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ep</t>
    </r>
    <r>
      <rPr>
        <sz val="10"/>
        <rFont val="Arial"/>
        <family val="2"/>
      </rPr>
      <t xml:space="preserve"> = 0.67, X</t>
    </r>
    <r>
      <rPr>
        <vertAlign val="subscript"/>
        <sz val="10"/>
        <rFont val="Arial"/>
        <family val="2"/>
      </rPr>
      <t xml:space="preserve">cz </t>
    </r>
    <r>
      <rPr>
        <sz val="10"/>
        <rFont val="Arial"/>
        <family val="2"/>
      </rPr>
      <t>= 0.33.</t>
    </r>
  </si>
  <si>
    <r>
      <rPr>
        <vertAlign val="superscript"/>
        <sz val="10"/>
        <rFont val="Arial"/>
        <family val="2"/>
      </rPr>
      <t>h</t>
    </r>
    <r>
      <rPr>
        <sz val="10"/>
        <rFont val="Arial"/>
        <family val="2"/>
      </rPr>
      <t>Entrapment pressure calculated from strains.</t>
    </r>
  </si>
  <si>
    <r>
      <t>Free quartz (Δω)</t>
    </r>
    <r>
      <rPr>
        <b/>
        <vertAlign val="superscript"/>
        <sz val="10"/>
        <rFont val="Arial"/>
        <family val="2"/>
      </rPr>
      <t>d,e</t>
    </r>
  </si>
  <si>
    <r>
      <t>Wavenumber Shifts (Δω)</t>
    </r>
    <r>
      <rPr>
        <b/>
        <vertAlign val="superscript"/>
        <sz val="10"/>
        <rFont val="Arial"/>
        <family val="2"/>
      </rPr>
      <t>f</t>
    </r>
  </si>
  <si>
    <r>
      <t>T</t>
    </r>
    <r>
      <rPr>
        <b/>
        <vertAlign val="subscript"/>
        <sz val="10"/>
        <rFont val="Arial"/>
        <family val="2"/>
      </rPr>
      <t>ent</t>
    </r>
    <r>
      <rPr>
        <b/>
        <sz val="10"/>
        <rFont val="Arial"/>
        <family val="2"/>
      </rPr>
      <t xml:space="preserve"> = 550 °C</t>
    </r>
  </si>
  <si>
    <r>
      <t>P</t>
    </r>
    <r>
      <rPr>
        <b/>
        <vertAlign val="subscript"/>
        <sz val="10"/>
        <rFont val="Arial"/>
        <family val="2"/>
      </rPr>
      <t>ent</t>
    </r>
    <r>
      <rPr>
        <b/>
        <sz val="10"/>
        <rFont val="Arial"/>
        <family val="2"/>
      </rPr>
      <t xml:space="preserve"> (GPa)</t>
    </r>
    <r>
      <rPr>
        <b/>
        <vertAlign val="superscript"/>
        <sz val="10"/>
        <rFont val="Arial"/>
        <family val="2"/>
      </rPr>
      <t>g</t>
    </r>
  </si>
  <si>
    <t>LdC-31C_incl1</t>
  </si>
  <si>
    <t>LdC-31C_incl2</t>
  </si>
  <si>
    <r>
      <rPr>
        <vertAlign val="superscript"/>
        <sz val="10"/>
        <rFont val="Arial"/>
        <family val="2"/>
      </rPr>
      <t>b</t>
    </r>
    <r>
      <rPr>
        <sz val="10"/>
        <rFont val="Arial"/>
        <family val="2"/>
      </rPr>
      <t>Cooling measurement.</t>
    </r>
  </si>
  <si>
    <r>
      <rPr>
        <vertAlign val="superscript"/>
        <sz val="10"/>
        <rFont val="Arial"/>
        <family val="2"/>
      </rPr>
      <t>c</t>
    </r>
    <r>
      <rPr>
        <sz val="10"/>
        <rFont val="Arial"/>
        <family val="2"/>
      </rPr>
      <t>Relative to quartz standard on day of analysis (plasma line corrected).</t>
    </r>
  </si>
  <si>
    <r>
      <rPr>
        <vertAlign val="superscript"/>
        <sz val="10"/>
        <rFont val="Arial"/>
        <family val="2"/>
      </rPr>
      <t>d</t>
    </r>
    <r>
      <rPr>
        <sz val="10"/>
        <rFont val="Arial"/>
        <family val="2"/>
      </rPr>
      <t>Δω = 0.0000000333·T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- 0.0000215·T</t>
    </r>
    <r>
      <rPr>
        <vertAlign val="superscript"/>
        <sz val="10"/>
        <rFont val="Arial"/>
        <family val="2"/>
      </rPr>
      <t xml:space="preserve">2 </t>
    </r>
    <r>
      <rPr>
        <sz val="10"/>
        <rFont val="Arial"/>
        <family val="2"/>
      </rPr>
      <t>- 0.0116·T + 0.251.</t>
    </r>
  </si>
  <si>
    <r>
      <rPr>
        <vertAlign val="superscript"/>
        <sz val="10"/>
        <rFont val="Arial"/>
        <family val="2"/>
      </rPr>
      <t>e</t>
    </r>
    <r>
      <rPr>
        <sz val="10"/>
        <rFont val="Arial"/>
        <family val="2"/>
      </rPr>
      <t>At T ≥ 400 °C, Δω = -0.0153·T + 0.3839.</t>
    </r>
  </si>
  <si>
    <r>
      <rPr>
        <vertAlign val="superscript"/>
        <sz val="10"/>
        <rFont val="Arial"/>
        <family val="2"/>
      </rPr>
      <t>f</t>
    </r>
    <r>
      <rPr>
        <sz val="10"/>
        <rFont val="Arial"/>
        <family val="2"/>
      </rPr>
      <t>Inclusion relative to free quartz.</t>
    </r>
  </si>
  <si>
    <r>
      <rPr>
        <vertAlign val="superscript"/>
        <sz val="10"/>
        <rFont val="Arial"/>
        <family val="2"/>
      </rPr>
      <t>g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ep</t>
    </r>
    <r>
      <rPr>
        <sz val="10"/>
        <rFont val="Arial"/>
        <family val="2"/>
      </rPr>
      <t xml:space="preserve"> = 0.57, X</t>
    </r>
    <r>
      <rPr>
        <vertAlign val="subscript"/>
        <sz val="10"/>
        <rFont val="Arial"/>
        <family val="2"/>
      </rPr>
      <t xml:space="preserve">cz </t>
    </r>
    <r>
      <rPr>
        <sz val="10"/>
        <rFont val="Arial"/>
        <family val="2"/>
      </rPr>
      <t>= 0.43.</t>
    </r>
  </si>
  <si>
    <r>
      <t>T</t>
    </r>
    <r>
      <rPr>
        <b/>
        <vertAlign val="subscript"/>
        <sz val="10"/>
        <rFont val="Arial"/>
        <family val="2"/>
      </rPr>
      <t>ent</t>
    </r>
    <r>
      <rPr>
        <b/>
        <sz val="10"/>
        <rFont val="Arial"/>
        <family val="2"/>
      </rPr>
      <t xml:space="preserve"> = 625 °C</t>
    </r>
  </si>
  <si>
    <t>FT1E</t>
  </si>
  <si>
    <r>
      <t>50</t>
    </r>
    <r>
      <rPr>
        <vertAlign val="superscript"/>
        <sz val="10"/>
        <rFont val="Arial"/>
        <family val="2"/>
      </rPr>
      <t>b</t>
    </r>
  </si>
  <si>
    <r>
      <t>250</t>
    </r>
    <r>
      <rPr>
        <vertAlign val="superscript"/>
        <sz val="10"/>
        <rFont val="Arial"/>
        <family val="2"/>
      </rPr>
      <t>b</t>
    </r>
  </si>
  <si>
    <r>
      <rPr>
        <vertAlign val="superscript"/>
        <sz val="10"/>
        <rFont val="Arial"/>
        <family val="2"/>
      </rPr>
      <t>a</t>
    </r>
    <r>
      <rPr>
        <sz val="10"/>
        <rFont val="Arial"/>
        <family val="2"/>
      </rPr>
      <t>All Raman analyses at 0.1 Mpa.</t>
    </r>
  </si>
  <si>
    <r>
      <rPr>
        <vertAlign val="superscript"/>
        <sz val="10"/>
        <rFont val="Arial"/>
        <family val="2"/>
      </rPr>
      <t>g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ep</t>
    </r>
    <r>
      <rPr>
        <sz val="10"/>
        <rFont val="Arial"/>
        <family val="2"/>
      </rPr>
      <t xml:space="preserve"> = 0.48, X</t>
    </r>
    <r>
      <rPr>
        <vertAlign val="subscript"/>
        <sz val="10"/>
        <rFont val="Arial"/>
        <family val="2"/>
      </rPr>
      <t xml:space="preserve">cz </t>
    </r>
    <r>
      <rPr>
        <sz val="10"/>
        <rFont val="Arial"/>
        <family val="2"/>
      </rPr>
      <t>= 0.52.</t>
    </r>
  </si>
  <si>
    <t>FT-1E</t>
  </si>
  <si>
    <t>1σ</t>
  </si>
  <si>
    <t>LdC-31C</t>
  </si>
  <si>
    <t>HF-14c</t>
  </si>
  <si>
    <t># n</t>
  </si>
  <si>
    <r>
      <t>Al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O</t>
    </r>
    <r>
      <rPr>
        <vertAlign val="subscript"/>
        <sz val="10"/>
        <color indexed="8"/>
        <rFont val="Arial"/>
        <family val="2"/>
      </rPr>
      <t>3</t>
    </r>
  </si>
  <si>
    <t>MnO</t>
  </si>
  <si>
    <r>
      <t>TiO</t>
    </r>
    <r>
      <rPr>
        <vertAlign val="subscript"/>
        <sz val="10"/>
        <color indexed="8"/>
        <rFont val="Arial"/>
        <family val="2"/>
      </rPr>
      <t>2</t>
    </r>
  </si>
  <si>
    <r>
      <t>SiO</t>
    </r>
    <r>
      <rPr>
        <vertAlign val="subscript"/>
        <sz val="10"/>
        <color indexed="8"/>
        <rFont val="Arial"/>
        <family val="2"/>
      </rPr>
      <t>2</t>
    </r>
  </si>
  <si>
    <t>CaO</t>
  </si>
  <si>
    <t>FeO</t>
  </si>
  <si>
    <t>CrO</t>
  </si>
  <si>
    <t>Total</t>
  </si>
  <si>
    <t>Cation sums‡*</t>
  </si>
  <si>
    <t>Al</t>
  </si>
  <si>
    <t>Mn</t>
  </si>
  <si>
    <t>Ti</t>
  </si>
  <si>
    <t>Si</t>
  </si>
  <si>
    <t>Ca</t>
  </si>
  <si>
    <r>
      <t>Fe</t>
    </r>
    <r>
      <rPr>
        <vertAlign val="superscript"/>
        <sz val="10"/>
        <color indexed="8"/>
        <rFont val="Arial"/>
        <family val="2"/>
      </rPr>
      <t>3+</t>
    </r>
  </si>
  <si>
    <t>Cations</t>
  </si>
  <si>
    <t>Xep</t>
  </si>
  <si>
    <t>Xcz</t>
  </si>
  <si>
    <r>
      <t xml:space="preserve"># </t>
    </r>
    <r>
      <rPr>
        <i/>
        <sz val="10"/>
        <rFont val="Arial"/>
        <family val="2"/>
      </rPr>
      <t xml:space="preserve">n </t>
    </r>
    <r>
      <rPr>
        <sz val="10"/>
        <rFont val="Arial"/>
        <family val="2"/>
      </rPr>
      <t>denotes the number of individual of analyses.</t>
    </r>
  </si>
  <si>
    <t>‡Mineral formula (apfu) is calculated on the basis of 12.5O.</t>
  </si>
  <si>
    <r>
      <t>*All Fe is assumed to be Fe</t>
    </r>
    <r>
      <rPr>
        <vertAlign val="superscript"/>
        <sz val="10"/>
        <color indexed="8"/>
        <rFont val="Arial"/>
        <family val="2"/>
      </rPr>
      <t>3+</t>
    </r>
    <r>
      <rPr>
        <sz val="10"/>
        <color indexed="8"/>
        <rFont val="Arial"/>
        <family val="2"/>
      </rPr>
      <t>.</t>
    </r>
  </si>
  <si>
    <t>quartz-in-epidote</t>
  </si>
  <si>
    <t>quartz-in-clinozoisite</t>
  </si>
  <si>
    <t>quartz-in-garnet</t>
  </si>
  <si>
    <t>EoSFit-Pinc</t>
  </si>
  <si>
    <t>MATLAB script</t>
  </si>
  <si>
    <t>Pincl (MPa)*</t>
  </si>
  <si>
    <t>Tent (°C)</t>
  </si>
  <si>
    <t>Pent (GPa)■</t>
  </si>
  <si>
    <t>Pent (GPa)●</t>
  </si>
  <si>
    <t>Pent (GPa)‡</t>
  </si>
  <si>
    <t>*All calculations are at carried out at ambient temperature (T = 25 °C).</t>
  </si>
  <si>
    <t>Entrapment pressures calculated by using the quartz properties provided in EoSFit-Pinc (Angel et al., 2017):</t>
  </si>
  <si>
    <r>
      <t>V</t>
    </r>
    <r>
      <rPr>
        <vertAlign val="subscript"/>
        <sz val="10"/>
        <color indexed="8"/>
        <rFont val="Arial"/>
        <family val="2"/>
      </rPr>
      <t xml:space="preserve">0 </t>
    </r>
    <r>
      <rPr>
        <sz val="10"/>
        <color indexed="8"/>
        <rFont val="Arial"/>
        <family val="2"/>
      </rPr>
      <t>= 118.26 Å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; α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 xml:space="preserve"> = -0.47 10</t>
    </r>
    <r>
      <rPr>
        <vertAlign val="superscript"/>
        <sz val="10"/>
        <color indexed="8"/>
        <rFont val="Arial"/>
        <family val="2"/>
      </rPr>
      <t>5</t>
    </r>
    <r>
      <rPr>
        <sz val="10"/>
        <color indexed="8"/>
        <rFont val="Arial"/>
        <family val="2"/>
      </rPr>
      <t xml:space="preserve"> K</t>
    </r>
    <r>
      <rPr>
        <vertAlign val="superscript"/>
        <sz val="10"/>
        <color indexed="8"/>
        <rFont val="Arial"/>
        <family val="2"/>
      </rPr>
      <t>-1</t>
    </r>
    <r>
      <rPr>
        <sz val="10"/>
        <color indexed="8"/>
        <rFont val="Arial"/>
        <family val="2"/>
      </rPr>
      <t>; κ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 xml:space="preserve"> = 64.28 GPa; κ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' = 5.07; κ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'' = -0.079 GPa</t>
    </r>
    <r>
      <rPr>
        <vertAlign val="superscript"/>
        <sz val="10"/>
        <color indexed="8"/>
        <rFont val="Arial"/>
        <family val="2"/>
      </rPr>
      <t>-1</t>
    </r>
    <r>
      <rPr>
        <sz val="10"/>
        <color indexed="8"/>
        <rFont val="Arial"/>
        <family val="2"/>
      </rPr>
      <t>; δκ/δT = 0.016 GPa K</t>
    </r>
    <r>
      <rPr>
        <vertAlign val="superscript"/>
        <sz val="10"/>
        <color indexed="8"/>
        <rFont val="Arial"/>
        <family val="2"/>
      </rPr>
      <t>-1</t>
    </r>
    <r>
      <rPr>
        <sz val="10"/>
        <color indexed="8"/>
        <rFont val="Arial"/>
        <family val="2"/>
      </rPr>
      <t>.</t>
    </r>
  </si>
  <si>
    <t>■Entrapment pressures calculated by using the epidote properties provided in Table 2.</t>
  </si>
  <si>
    <t>●Entrapment pressures calculated by using the clinozoisite properties provided in Table 2.</t>
  </si>
  <si>
    <t xml:space="preserve">‡Entrapment pressures calculated by using the grossular garnet properties provided in EoSFit-Pinc: </t>
  </si>
  <si>
    <r>
      <t>V</t>
    </r>
    <r>
      <rPr>
        <vertAlign val="subscript"/>
        <sz val="10"/>
        <color indexed="8"/>
        <rFont val="Arial"/>
        <family val="2"/>
      </rPr>
      <t xml:space="preserve">0 </t>
    </r>
    <r>
      <rPr>
        <sz val="10"/>
        <color indexed="8"/>
        <rFont val="Arial"/>
        <family val="2"/>
      </rPr>
      <t>= 1664.46 Å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; α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 xml:space="preserve"> = 2.09 10</t>
    </r>
    <r>
      <rPr>
        <vertAlign val="superscript"/>
        <sz val="10"/>
        <color indexed="8"/>
        <rFont val="Arial"/>
        <family val="2"/>
      </rPr>
      <t>5</t>
    </r>
    <r>
      <rPr>
        <sz val="10"/>
        <color indexed="8"/>
        <rFont val="Arial"/>
        <family val="2"/>
      </rPr>
      <t xml:space="preserve"> K</t>
    </r>
    <r>
      <rPr>
        <vertAlign val="superscript"/>
        <sz val="10"/>
        <color indexed="8"/>
        <rFont val="Arial"/>
        <family val="2"/>
      </rPr>
      <t>-1</t>
    </r>
    <r>
      <rPr>
        <sz val="10"/>
        <color indexed="8"/>
        <rFont val="Arial"/>
        <family val="2"/>
      </rPr>
      <t>; κ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 xml:space="preserve"> = 167 GPa; κ</t>
    </r>
    <r>
      <rPr>
        <vertAlign val="subscript"/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' = 5.0; κ0'' = -0.03 GPa</t>
    </r>
    <r>
      <rPr>
        <vertAlign val="superscript"/>
        <sz val="10"/>
        <color indexed="8"/>
        <rFont val="Arial"/>
        <family val="2"/>
      </rPr>
      <t>-1</t>
    </r>
    <r>
      <rPr>
        <sz val="10"/>
        <color indexed="8"/>
        <rFont val="Arial"/>
        <family val="2"/>
      </rPr>
      <t>; G</t>
    </r>
    <r>
      <rPr>
        <vertAlign val="subscript"/>
        <sz val="10"/>
        <color indexed="8"/>
        <rFont val="Arial"/>
        <family val="2"/>
      </rPr>
      <t>host</t>
    </r>
    <r>
      <rPr>
        <sz val="10"/>
        <color indexed="8"/>
        <rFont val="Arial"/>
        <family val="2"/>
      </rPr>
      <t xml:space="preserve"> = 106 GPa; Einstein_T = 512 K (Milani et al., 2017).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</si>
</sst>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00"/>
    <numFmt numFmtId="166" formatCode="mm/dd/yy;@"/>
    <numFmt numFmtId="167" formatCode="0.0000"/>
    <numFmt numFmtId="168" formatCode="0.00000"/>
  </numFmts>
  <fonts count="26"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bscript"/>
      <sz val="10"/>
      <name val="Arial"/>
      <family val="2"/>
    </font>
    <font>
      <sz val="10"/>
      <color indexed="8"/>
      <name val="Arial"/>
      <family val="2"/>
    </font>
    <font>
      <b/>
      <vertAlign val="subscript"/>
      <sz val="10"/>
      <name val="Arial"/>
      <family val="2"/>
    </font>
    <font>
      <vertAlign val="subscript"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i/>
      <sz val="10"/>
      <name val="Arial"/>
      <family val="2"/>
    </font>
    <font>
      <b/>
      <sz val="13"/>
      <color indexed="8"/>
      <name val="Arial"/>
      <family val="2"/>
    </font>
    <font>
      <b/>
      <vertAlign val="superscript"/>
      <sz val="13"/>
      <color indexed="8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rgb="FF2E2E2E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i/>
      <vertAlign val="superscript"/>
      <sz val="12"/>
      <color rgb="FF000000"/>
      <name val="Arial"/>
      <family val="2"/>
    </font>
    <font>
      <vertAlign val="superscript"/>
      <sz val="12"/>
      <color rgb="FF000000"/>
      <name val="Arial"/>
      <family val="2"/>
    </font>
    <font>
      <b/>
      <sz val="13"/>
      <color rgb="FF000000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EBEBEB"/>
      </bottom>
      <diagonal/>
    </border>
    <border>
      <left/>
      <right/>
      <top style="medium">
        <color rgb="FFEBEBEB"/>
      </top>
      <bottom style="medium">
        <color rgb="FFEBEBEB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/>
    <xf numFmtId="2" fontId="1" fillId="0" borderId="0" xfId="0" applyNumberFormat="1" applyFont="1"/>
    <xf numFmtId="0" fontId="15" fillId="0" borderId="0" xfId="0" applyFont="1"/>
    <xf numFmtId="0" fontId="15" fillId="0" borderId="5" xfId="0" applyFont="1" applyBorder="1"/>
    <xf numFmtId="0" fontId="1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2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7" fontId="15" fillId="0" borderId="0" xfId="0" applyNumberFormat="1" applyFont="1" applyAlignment="1">
      <alignment horizontal="center"/>
    </xf>
    <xf numFmtId="166" fontId="1" fillId="0" borderId="2" xfId="0" applyNumberFormat="1" applyFont="1" applyBorder="1" applyAlignment="1">
      <alignment horizontal="center"/>
    </xf>
    <xf numFmtId="0" fontId="17" fillId="0" borderId="0" xfId="0" applyFont="1" applyBorder="1"/>
    <xf numFmtId="0" fontId="15" fillId="0" borderId="0" xfId="0" applyFont="1" applyBorder="1"/>
    <xf numFmtId="0" fontId="15" fillId="0" borderId="1" xfId="0" applyFont="1" applyBorder="1" applyAlignment="1">
      <alignment horizontal="center"/>
    </xf>
    <xf numFmtId="164" fontId="15" fillId="0" borderId="0" xfId="0" applyNumberFormat="1" applyFont="1" applyAlignment="1">
      <alignment horizontal="center"/>
    </xf>
    <xf numFmtId="164" fontId="15" fillId="0" borderId="0" xfId="0" applyNumberFormat="1" applyFont="1" applyBorder="1" applyAlignment="1">
      <alignment horizontal="center"/>
    </xf>
    <xf numFmtId="0" fontId="15" fillId="0" borderId="1" xfId="0" applyFont="1" applyBorder="1"/>
    <xf numFmtId="164" fontId="15" fillId="0" borderId="1" xfId="0" applyNumberFormat="1" applyFont="1" applyBorder="1" applyAlignment="1">
      <alignment horizontal="center"/>
    </xf>
    <xf numFmtId="167" fontId="1" fillId="0" borderId="0" xfId="0" applyNumberFormat="1" applyFont="1" applyAlignment="1">
      <alignment horizontal="center"/>
    </xf>
    <xf numFmtId="168" fontId="15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168" fontId="1" fillId="0" borderId="0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17" fillId="0" borderId="3" xfId="0" applyFont="1" applyBorder="1"/>
    <xf numFmtId="0" fontId="15" fillId="0" borderId="3" xfId="0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7" fillId="0" borderId="0" xfId="0" applyFont="1"/>
    <xf numFmtId="2" fontId="17" fillId="0" borderId="0" xfId="0" applyNumberFormat="1" applyFont="1" applyAlignment="1">
      <alignment horizontal="center"/>
    </xf>
    <xf numFmtId="0" fontId="17" fillId="0" borderId="1" xfId="0" applyFont="1" applyBorder="1"/>
    <xf numFmtId="2" fontId="17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4" xfId="0" applyFont="1" applyBorder="1" applyAlignment="1">
      <alignment horizontal="centerContinuous"/>
    </xf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19" fillId="0" borderId="0" xfId="0" applyFont="1"/>
    <xf numFmtId="0" fontId="14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workbookViewId="0"/>
  </sheetViews>
  <sheetFormatPr defaultRowHeight="14.25"/>
  <cols>
    <col min="1" max="16384" width="9.140625" style="63"/>
  </cols>
  <sheetData>
    <row r="1" spans="1:13">
      <c r="A1" s="18" t="s">
        <v>0</v>
      </c>
    </row>
    <row r="2" spans="1:13" ht="16.5">
      <c r="A2" s="62" t="s">
        <v>1</v>
      </c>
    </row>
    <row r="3" spans="1:13" ht="16.5">
      <c r="A3" s="61" t="s">
        <v>2</v>
      </c>
    </row>
    <row r="4" spans="1:13" ht="19.5">
      <c r="A4" s="60" t="s">
        <v>3</v>
      </c>
    </row>
    <row r="5" spans="1:13" ht="18">
      <c r="A5" s="59" t="s">
        <v>4</v>
      </c>
    </row>
    <row r="6" spans="1:13" ht="18">
      <c r="A6" s="59" t="s">
        <v>5</v>
      </c>
    </row>
    <row r="7" spans="1:13" ht="18">
      <c r="A7" s="59" t="s">
        <v>6</v>
      </c>
    </row>
    <row r="8" spans="1:13" ht="18">
      <c r="A8" s="59" t="s">
        <v>7</v>
      </c>
    </row>
    <row r="9" spans="1:13" ht="17.25">
      <c r="A9" s="58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</row>
    <row r="10" spans="1:13" ht="15.75">
      <c r="A10" s="56" t="s">
        <v>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</row>
    <row r="11" spans="1:13">
      <c r="A11" s="64" t="s">
        <v>9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</row>
    <row r="12" spans="1:13">
      <c r="A12" s="54" t="s">
        <v>10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</row>
    <row r="13" spans="1:13">
      <c r="A13" s="54" t="s">
        <v>11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</row>
    <row r="14" spans="1:13">
      <c r="A14" s="54" t="s">
        <v>12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</row>
    <row r="15" spans="1:13">
      <c r="A15" s="54" t="s">
        <v>13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</row>
    <row r="16" spans="1:13">
      <c r="A16" s="54" t="s">
        <v>14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</row>
    <row r="17" spans="1:1">
      <c r="A17" s="26"/>
    </row>
  </sheetData>
  <mergeCells count="1">
    <mergeCell ref="A11:M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1"/>
  <sheetViews>
    <sheetView workbookViewId="0"/>
  </sheetViews>
  <sheetFormatPr defaultRowHeight="12.75"/>
  <cols>
    <col min="1" max="1" width="15.42578125" style="1" customWidth="1"/>
    <col min="2" max="2" width="13.28515625" style="1" customWidth="1"/>
    <col min="3" max="3" width="9.140625" style="1"/>
    <col min="4" max="4" width="11.7109375" style="1" customWidth="1"/>
    <col min="5" max="5" width="12" style="1" bestFit="1" customWidth="1"/>
    <col min="6" max="6" width="10" style="1" customWidth="1"/>
    <col min="7" max="7" width="4.85546875" style="1" customWidth="1"/>
    <col min="8" max="8" width="12" style="1" bestFit="1" customWidth="1"/>
    <col min="9" max="9" width="11.5703125" style="1" bestFit="1" customWidth="1"/>
    <col min="10" max="10" width="8.28515625" style="1" bestFit="1" customWidth="1"/>
    <col min="11" max="11" width="11.5703125" style="1" bestFit="1" customWidth="1"/>
    <col min="12" max="12" width="12" style="1" bestFit="1" customWidth="1"/>
    <col min="13" max="13" width="11" style="1" bestFit="1" customWidth="1"/>
    <col min="14" max="14" width="4" style="1" customWidth="1"/>
    <col min="15" max="15" width="12" style="1" bestFit="1" customWidth="1"/>
    <col min="16" max="17" width="11" style="1" bestFit="1" customWidth="1"/>
    <col min="18" max="18" width="10" style="1" bestFit="1" customWidth="1"/>
    <col min="19" max="20" width="11" style="1" bestFit="1" customWidth="1"/>
    <col min="21" max="16384" width="9.140625" style="1"/>
  </cols>
  <sheetData>
    <row r="1" spans="1:20">
      <c r="A1" s="18" t="s">
        <v>0</v>
      </c>
    </row>
    <row r="2" spans="1:20">
      <c r="A2" s="26" t="s">
        <v>9</v>
      </c>
    </row>
    <row r="3" spans="1:20" ht="14.25">
      <c r="D3" s="16" t="s">
        <v>15</v>
      </c>
      <c r="H3" s="16" t="s">
        <v>16</v>
      </c>
      <c r="I3" s="16"/>
      <c r="O3" s="16" t="s">
        <v>17</v>
      </c>
    </row>
    <row r="4" spans="1:20" ht="14.25">
      <c r="A4" s="15" t="s">
        <v>18</v>
      </c>
      <c r="B4" s="15" t="s">
        <v>19</v>
      </c>
      <c r="C4" s="15" t="s">
        <v>20</v>
      </c>
      <c r="D4" s="13" t="s">
        <v>21</v>
      </c>
      <c r="E4" s="13" t="s">
        <v>22</v>
      </c>
      <c r="F4" s="13" t="s">
        <v>23</v>
      </c>
      <c r="G4" s="14"/>
      <c r="H4" s="13" t="s">
        <v>21</v>
      </c>
      <c r="I4" s="13" t="s">
        <v>24</v>
      </c>
      <c r="J4" s="13" t="s">
        <v>22</v>
      </c>
      <c r="K4" s="13" t="s">
        <v>24</v>
      </c>
      <c r="L4" s="13" t="s">
        <v>23</v>
      </c>
      <c r="M4" s="13" t="s">
        <v>24</v>
      </c>
      <c r="O4" s="13" t="s">
        <v>25</v>
      </c>
      <c r="P4" s="13" t="s">
        <v>24</v>
      </c>
      <c r="Q4" s="13" t="s">
        <v>26</v>
      </c>
      <c r="R4" s="13" t="s">
        <v>24</v>
      </c>
      <c r="S4" s="13" t="s">
        <v>27</v>
      </c>
      <c r="T4" s="13" t="s">
        <v>24</v>
      </c>
    </row>
    <row r="5" spans="1:20">
      <c r="A5" s="1" t="s">
        <v>28</v>
      </c>
      <c r="B5" s="12">
        <v>42533</v>
      </c>
      <c r="C5" s="11">
        <v>25</v>
      </c>
      <c r="D5" s="6">
        <v>128.06398499999997</v>
      </c>
      <c r="E5" s="6">
        <v>207.43684939999997</v>
      </c>
      <c r="F5" s="6">
        <v>464.75960739999999</v>
      </c>
      <c r="G5" s="6"/>
      <c r="H5" s="6">
        <v>128.05170160000003</v>
      </c>
      <c r="I5" s="6">
        <v>0.1442429604151354</v>
      </c>
      <c r="J5" s="6">
        <v>207.34050060000004</v>
      </c>
      <c r="K5" s="6">
        <v>0.15181722181365248</v>
      </c>
      <c r="L5" s="6">
        <v>464.65343779999995</v>
      </c>
      <c r="M5" s="6">
        <v>0.14808876108685931</v>
      </c>
      <c r="O5" s="10">
        <v>116.05228340000001</v>
      </c>
      <c r="P5" s="10">
        <v>0.10002784898109193</v>
      </c>
      <c r="Q5" s="10">
        <v>266.38634880000001</v>
      </c>
      <c r="R5" s="10">
        <v>0.10045217934381041</v>
      </c>
      <c r="S5" s="10">
        <v>520.4061696</v>
      </c>
      <c r="T5" s="10">
        <v>0.10119625946891117</v>
      </c>
    </row>
    <row r="6" spans="1:20">
      <c r="A6" s="9" t="s">
        <v>28</v>
      </c>
      <c r="B6" s="8">
        <v>42563</v>
      </c>
      <c r="C6" s="7">
        <v>25</v>
      </c>
      <c r="D6" s="5">
        <v>127.92636159999999</v>
      </c>
      <c r="E6" s="5">
        <v>207.068916</v>
      </c>
      <c r="F6" s="5">
        <v>464.6021202</v>
      </c>
      <c r="G6" s="6"/>
      <c r="H6" s="5">
        <v>128.01780080000003</v>
      </c>
      <c r="I6" s="5">
        <v>0.14368139267608748</v>
      </c>
      <c r="J6" s="5">
        <v>207.07672820000002</v>
      </c>
      <c r="K6" s="5">
        <v>0.15486774951651458</v>
      </c>
      <c r="L6" s="5">
        <v>464.59453339999999</v>
      </c>
      <c r="M6" s="5">
        <v>0.14607781025971084</v>
      </c>
      <c r="O6" s="4">
        <v>115.9485608</v>
      </c>
      <c r="P6" s="4">
        <v>0.10002784898109193</v>
      </c>
      <c r="Q6" s="4">
        <v>266.28218779999997</v>
      </c>
      <c r="R6" s="4">
        <v>0.10045217934381041</v>
      </c>
      <c r="S6" s="4">
        <v>520.30758679999997</v>
      </c>
      <c r="T6" s="4">
        <v>0.10119625946891117</v>
      </c>
    </row>
    <row r="7" spans="1:20" ht="14.25">
      <c r="A7" s="1" t="s">
        <v>29</v>
      </c>
    </row>
    <row r="8" spans="1:20" ht="14.25">
      <c r="A8" s="1" t="s">
        <v>30</v>
      </c>
      <c r="H8" s="2"/>
      <c r="I8" s="2"/>
      <c r="L8" s="3"/>
    </row>
    <row r="9" spans="1:20">
      <c r="I9" s="2"/>
      <c r="K9" s="2"/>
      <c r="L9" s="2"/>
      <c r="O9" s="2"/>
    </row>
    <row r="10" spans="1:20">
      <c r="F10" s="2"/>
    </row>
    <row r="11" spans="1:20">
      <c r="I11" s="2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45"/>
  <sheetViews>
    <sheetView workbookViewId="0"/>
  </sheetViews>
  <sheetFormatPr defaultRowHeight="12.75"/>
  <cols>
    <col min="1" max="1" width="8" style="1" customWidth="1"/>
    <col min="2" max="2" width="13.28515625" style="1" customWidth="1"/>
    <col min="3" max="3" width="9.28515625" style="1" bestFit="1" customWidth="1"/>
    <col min="4" max="4" width="11.7109375" style="1" customWidth="1"/>
    <col min="5" max="5" width="12.140625" style="1" bestFit="1" customWidth="1"/>
    <col min="6" max="6" width="10" style="1" customWidth="1"/>
    <col min="7" max="7" width="4.85546875" style="1" customWidth="1"/>
    <col min="8" max="8" width="12.140625" style="1" bestFit="1" customWidth="1"/>
    <col min="9" max="9" width="11.140625" style="1" bestFit="1" customWidth="1"/>
    <col min="10" max="10" width="8.42578125" style="1" bestFit="1" customWidth="1"/>
    <col min="11" max="11" width="11.140625" style="1" bestFit="1" customWidth="1"/>
    <col min="12" max="12" width="12.140625" style="1" bestFit="1" customWidth="1"/>
    <col min="13" max="13" width="11.140625" style="1" bestFit="1" customWidth="1"/>
    <col min="14" max="14" width="3.42578125" style="1" customWidth="1"/>
    <col min="15" max="15" width="18.42578125" style="1" customWidth="1"/>
    <col min="16" max="16" width="24.85546875" style="1" bestFit="1" customWidth="1"/>
    <col min="17" max="17" width="3.5703125" style="1" customWidth="1"/>
    <col min="18" max="19" width="8" style="1" bestFit="1" customWidth="1"/>
    <col min="20" max="20" width="6.7109375" style="1" bestFit="1" customWidth="1"/>
    <col min="21" max="21" width="5.140625" style="1" customWidth="1"/>
    <col min="22" max="22" width="10.28515625" style="1" bestFit="1" customWidth="1"/>
    <col min="23" max="23" width="11" style="1" bestFit="1" customWidth="1"/>
    <col min="24" max="24" width="10.28515625" style="1" bestFit="1" customWidth="1"/>
    <col min="25" max="25" width="11" style="1" bestFit="1" customWidth="1"/>
    <col min="26" max="26" width="10.28515625" style="1" bestFit="1" customWidth="1"/>
    <col min="27" max="27" width="11" style="1" bestFit="1" customWidth="1"/>
    <col min="28" max="28" width="10.28515625" style="1" bestFit="1" customWidth="1"/>
    <col min="29" max="29" width="4" style="1" customWidth="1"/>
    <col min="30" max="30" width="11.85546875" style="1" bestFit="1" customWidth="1"/>
    <col min="31" max="31" width="11" style="1" bestFit="1" customWidth="1"/>
    <col min="32" max="32" width="11" style="1" customWidth="1"/>
    <col min="33" max="33" width="4" style="1" customWidth="1"/>
    <col min="34" max="34" width="12" style="1" bestFit="1" customWidth="1"/>
    <col min="35" max="36" width="11" style="1" bestFit="1" customWidth="1"/>
    <col min="37" max="38" width="10" style="1" bestFit="1" customWidth="1"/>
    <col min="39" max="39" width="11" style="1" bestFit="1" customWidth="1"/>
    <col min="40" max="16384" width="9.140625" style="1"/>
  </cols>
  <sheetData>
    <row r="1" spans="1:39">
      <c r="A1" s="18" t="s">
        <v>0</v>
      </c>
    </row>
    <row r="2" spans="1:39">
      <c r="A2" s="26" t="s">
        <v>10</v>
      </c>
    </row>
    <row r="3" spans="1:39" ht="15">
      <c r="D3" s="16" t="s">
        <v>15</v>
      </c>
      <c r="H3" s="16" t="s">
        <v>31</v>
      </c>
      <c r="I3" s="16"/>
      <c r="O3" s="16" t="s">
        <v>32</v>
      </c>
      <c r="P3" s="16" t="s">
        <v>33</v>
      </c>
      <c r="Q3" s="16"/>
      <c r="R3" s="16"/>
      <c r="S3" s="16"/>
      <c r="T3" s="16"/>
      <c r="U3" s="16"/>
      <c r="V3" s="14" t="s">
        <v>21</v>
      </c>
      <c r="W3" s="14"/>
      <c r="X3" s="14" t="s">
        <v>22</v>
      </c>
      <c r="Y3" s="11"/>
      <c r="Z3" s="14" t="s">
        <v>23</v>
      </c>
      <c r="AA3" s="11"/>
      <c r="AB3" s="14" t="s">
        <v>34</v>
      </c>
      <c r="AD3" s="16" t="s">
        <v>35</v>
      </c>
      <c r="AH3" s="16" t="s">
        <v>36</v>
      </c>
    </row>
    <row r="4" spans="1:39" ht="15">
      <c r="A4" s="15" t="s">
        <v>18</v>
      </c>
      <c r="B4" s="16" t="s">
        <v>19</v>
      </c>
      <c r="C4" s="15" t="s">
        <v>20</v>
      </c>
      <c r="D4" s="13" t="s">
        <v>21</v>
      </c>
      <c r="E4" s="13" t="s">
        <v>22</v>
      </c>
      <c r="F4" s="13" t="s">
        <v>23</v>
      </c>
      <c r="G4" s="14"/>
      <c r="H4" s="13" t="s">
        <v>21</v>
      </c>
      <c r="I4" s="15" t="s">
        <v>24</v>
      </c>
      <c r="J4" s="13" t="s">
        <v>22</v>
      </c>
      <c r="K4" s="15" t="s">
        <v>24</v>
      </c>
      <c r="L4" s="13" t="s">
        <v>23</v>
      </c>
      <c r="M4" s="15" t="s">
        <v>24</v>
      </c>
      <c r="N4" s="16"/>
      <c r="O4" s="13" t="s">
        <v>23</v>
      </c>
      <c r="P4" s="13" t="s">
        <v>23</v>
      </c>
      <c r="Q4" s="14"/>
      <c r="R4" s="13" t="s">
        <v>37</v>
      </c>
      <c r="S4" s="13" t="s">
        <v>38</v>
      </c>
      <c r="T4" s="13" t="s">
        <v>39</v>
      </c>
      <c r="U4" s="14"/>
      <c r="V4" s="13" t="s">
        <v>40</v>
      </c>
      <c r="W4" s="13" t="s">
        <v>41</v>
      </c>
      <c r="X4" s="13" t="s">
        <v>40</v>
      </c>
      <c r="Y4" s="13" t="s">
        <v>41</v>
      </c>
      <c r="Z4" s="13" t="s">
        <v>40</v>
      </c>
      <c r="AA4" s="13" t="s">
        <v>41</v>
      </c>
      <c r="AB4" s="13" t="s">
        <v>40</v>
      </c>
      <c r="AD4" s="15" t="s">
        <v>42</v>
      </c>
      <c r="AE4" s="13" t="s">
        <v>43</v>
      </c>
      <c r="AF4" s="15" t="s">
        <v>44</v>
      </c>
      <c r="AH4" s="13" t="s">
        <v>25</v>
      </c>
      <c r="AI4" s="13" t="s">
        <v>24</v>
      </c>
      <c r="AJ4" s="13" t="s">
        <v>26</v>
      </c>
      <c r="AK4" s="13" t="s">
        <v>24</v>
      </c>
      <c r="AL4" s="13" t="s">
        <v>27</v>
      </c>
      <c r="AM4" s="13" t="s">
        <v>24</v>
      </c>
    </row>
    <row r="5" spans="1:39">
      <c r="A5" s="1" t="s">
        <v>45</v>
      </c>
      <c r="B5" s="25">
        <v>42563</v>
      </c>
      <c r="C5" s="11">
        <v>22.5</v>
      </c>
      <c r="D5" s="6">
        <v>128.32851500000001</v>
      </c>
      <c r="E5" s="6">
        <v>208.083608</v>
      </c>
      <c r="F5" s="6">
        <v>464.87293299999999</v>
      </c>
      <c r="G5" s="6"/>
      <c r="H5" s="6">
        <v>0.22573619999997163</v>
      </c>
      <c r="I5" s="6">
        <v>0.27821250660848923</v>
      </c>
      <c r="J5" s="6">
        <v>0.87524180000002616</v>
      </c>
      <c r="K5" s="6">
        <v>0.72740744512574051</v>
      </c>
      <c r="L5" s="6">
        <v>0.11643459999999095</v>
      </c>
      <c r="M5" s="6">
        <v>0.24286002923063435</v>
      </c>
      <c r="N5" s="6"/>
      <c r="O5" s="6">
        <v>-2.0505067187500003E-2</v>
      </c>
      <c r="P5" s="6">
        <v>0.13693966718749095</v>
      </c>
      <c r="Q5" s="6"/>
      <c r="R5" s="33">
        <v>-2.0999999999999999E-3</v>
      </c>
      <c r="S5" s="33">
        <v>5.9999999999999995E-4</v>
      </c>
      <c r="T5" s="6">
        <v>0.03</v>
      </c>
      <c r="U5" s="23"/>
      <c r="V5" s="6">
        <v>29.910553717950801</v>
      </c>
      <c r="W5" s="6">
        <v>37.168104733602327</v>
      </c>
      <c r="X5" s="6">
        <v>27.234562207231232</v>
      </c>
      <c r="Y5" s="6">
        <v>22.945692903034441</v>
      </c>
      <c r="Z5" s="22">
        <v>14.995930113088622</v>
      </c>
      <c r="AA5" s="22">
        <v>26.609500281844966</v>
      </c>
      <c r="AB5" s="6">
        <v>47.777999999999984</v>
      </c>
      <c r="AD5" s="38">
        <v>0.49102468414843703</v>
      </c>
      <c r="AE5" s="38">
        <v>4.6079068432626991E-2</v>
      </c>
      <c r="AF5" s="6">
        <v>0.54792072402657199</v>
      </c>
      <c r="AH5" s="6">
        <v>116.124978</v>
      </c>
      <c r="AI5" s="6">
        <v>0.10001597790121387</v>
      </c>
      <c r="AJ5" s="6">
        <v>266.42163799999997</v>
      </c>
      <c r="AK5" s="6">
        <v>0.10019696787543224</v>
      </c>
      <c r="AL5" s="6">
        <v>520.46196499999996</v>
      </c>
      <c r="AM5" s="6">
        <v>0.10000941175149668</v>
      </c>
    </row>
    <row r="6" spans="1:39">
      <c r="A6" s="1" t="s">
        <v>45</v>
      </c>
      <c r="B6" s="12">
        <v>42563</v>
      </c>
      <c r="C6" s="11">
        <v>50</v>
      </c>
      <c r="D6" s="6" t="s">
        <v>46</v>
      </c>
      <c r="E6" s="6" t="s">
        <v>46</v>
      </c>
      <c r="F6" s="6">
        <v>464.399992</v>
      </c>
      <c r="G6" s="6"/>
      <c r="H6" s="6" t="s">
        <v>46</v>
      </c>
      <c r="I6" s="6" t="s">
        <v>46</v>
      </c>
      <c r="J6" s="6" t="s">
        <v>46</v>
      </c>
      <c r="K6" s="6" t="s">
        <v>46</v>
      </c>
      <c r="L6" s="6">
        <v>-0.38861040000000457</v>
      </c>
      <c r="M6" s="6">
        <v>0.22230508513534161</v>
      </c>
      <c r="N6" s="6"/>
      <c r="O6" s="6">
        <v>-0.37858749999999997</v>
      </c>
      <c r="P6" s="6">
        <v>-1.0022900000004609E-2</v>
      </c>
      <c r="Q6" s="6"/>
      <c r="R6" s="6" t="s">
        <v>46</v>
      </c>
      <c r="S6" s="6" t="s">
        <v>46</v>
      </c>
      <c r="T6" s="6" t="s">
        <v>46</v>
      </c>
      <c r="U6" s="23"/>
      <c r="V6" s="6" t="s">
        <v>46</v>
      </c>
      <c r="W6" s="6" t="s">
        <v>46</v>
      </c>
      <c r="X6" s="6" t="s">
        <v>46</v>
      </c>
      <c r="Y6" s="6" t="s">
        <v>46</v>
      </c>
      <c r="Z6" s="6">
        <v>-1.0969641722368424</v>
      </c>
      <c r="AA6" s="38">
        <v>24.329421119525001</v>
      </c>
      <c r="AB6" s="6" t="s">
        <v>46</v>
      </c>
      <c r="AD6" s="38">
        <v>0.44508188047148201</v>
      </c>
      <c r="AE6" s="38">
        <v>4.1406258489089964E-2</v>
      </c>
      <c r="AF6" s="6" t="s">
        <v>46</v>
      </c>
      <c r="AH6" s="6" t="s">
        <v>46</v>
      </c>
      <c r="AI6" s="6" t="s">
        <v>46</v>
      </c>
      <c r="AJ6" s="6" t="s">
        <v>46</v>
      </c>
      <c r="AK6" s="6" t="s">
        <v>46</v>
      </c>
      <c r="AL6" s="6">
        <v>520.49406899999997</v>
      </c>
      <c r="AM6" s="6">
        <v>0.10000715026965273</v>
      </c>
    </row>
    <row r="7" spans="1:39">
      <c r="A7" s="1" t="s">
        <v>45</v>
      </c>
      <c r="B7" s="12">
        <v>42563</v>
      </c>
      <c r="C7" s="11">
        <v>100</v>
      </c>
      <c r="D7" s="6" t="s">
        <v>46</v>
      </c>
      <c r="E7" s="6" t="s">
        <v>46</v>
      </c>
      <c r="F7" s="6">
        <v>463.6078</v>
      </c>
      <c r="G7" s="6"/>
      <c r="H7" s="6" t="s">
        <v>46</v>
      </c>
      <c r="I7" s="6" t="s">
        <v>46</v>
      </c>
      <c r="J7" s="6" t="s">
        <v>46</v>
      </c>
      <c r="K7" s="6" t="s">
        <v>46</v>
      </c>
      <c r="L7" s="6">
        <v>-1.1659104000000866</v>
      </c>
      <c r="M7" s="6">
        <v>0.51519634870901254</v>
      </c>
      <c r="N7" s="6"/>
      <c r="O7" s="6">
        <v>-1.0907</v>
      </c>
      <c r="P7" s="6">
        <v>-7.5210400000086608E-2</v>
      </c>
      <c r="Q7" s="6"/>
      <c r="R7" s="6" t="s">
        <v>46</v>
      </c>
      <c r="S7" s="6" t="s">
        <v>46</v>
      </c>
      <c r="T7" s="6" t="s">
        <v>46</v>
      </c>
      <c r="U7" s="6"/>
      <c r="V7" s="6" t="s">
        <v>46</v>
      </c>
      <c r="W7" s="6" t="s">
        <v>46</v>
      </c>
      <c r="X7" s="6" t="s">
        <v>46</v>
      </c>
      <c r="Y7" s="6" t="s">
        <v>46</v>
      </c>
      <c r="Z7" s="6">
        <v>-8.2294002435751388</v>
      </c>
      <c r="AA7" s="38">
        <v>56.355733214592036</v>
      </c>
      <c r="AB7" s="6" t="s">
        <v>46</v>
      </c>
      <c r="AD7" s="38">
        <v>0.399278756751692</v>
      </c>
      <c r="AE7" s="38">
        <v>9.5772817395784027E-2</v>
      </c>
      <c r="AF7" s="6" t="s">
        <v>46</v>
      </c>
      <c r="AH7" s="6" t="s">
        <v>46</v>
      </c>
      <c r="AI7" s="6" t="s">
        <v>46</v>
      </c>
      <c r="AJ7" s="6" t="s">
        <v>46</v>
      </c>
      <c r="AK7" s="6" t="s">
        <v>46</v>
      </c>
      <c r="AL7" s="6">
        <v>520.47917700000005</v>
      </c>
      <c r="AM7" s="6">
        <v>0.10000768051473048</v>
      </c>
    </row>
    <row r="8" spans="1:39" ht="14.25">
      <c r="A8" s="1" t="s">
        <v>45</v>
      </c>
      <c r="B8" s="12">
        <v>42563</v>
      </c>
      <c r="C8" s="11" t="s">
        <v>47</v>
      </c>
      <c r="D8" s="6" t="s">
        <v>46</v>
      </c>
      <c r="E8" s="6" t="s">
        <v>46</v>
      </c>
      <c r="F8" s="6">
        <v>462.91688299999998</v>
      </c>
      <c r="G8" s="6"/>
      <c r="H8" s="6" t="s">
        <v>46</v>
      </c>
      <c r="I8" s="6" t="s">
        <v>46</v>
      </c>
      <c r="J8" s="6" t="s">
        <v>46</v>
      </c>
      <c r="K8" s="6" t="s">
        <v>46</v>
      </c>
      <c r="L8" s="6">
        <v>-1.833231400000102</v>
      </c>
      <c r="M8" s="6">
        <v>0.43264557130836395</v>
      </c>
      <c r="N8" s="6"/>
      <c r="O8" s="6">
        <v>-1.0907</v>
      </c>
      <c r="P8" s="6">
        <v>-0.74253140000010198</v>
      </c>
      <c r="Q8" s="6"/>
      <c r="R8" s="6" t="s">
        <v>46</v>
      </c>
      <c r="S8" s="6" t="s">
        <v>46</v>
      </c>
      <c r="T8" s="6" t="s">
        <v>46</v>
      </c>
      <c r="U8" s="6"/>
      <c r="V8" s="6" t="s">
        <v>46</v>
      </c>
      <c r="W8" s="6" t="s">
        <v>46</v>
      </c>
      <c r="X8" s="6" t="s">
        <v>46</v>
      </c>
      <c r="Y8" s="6" t="s">
        <v>46</v>
      </c>
      <c r="Z8" s="6">
        <v>-81.038272979265003</v>
      </c>
      <c r="AA8" s="38">
        <v>47.091400121670063</v>
      </c>
      <c r="AB8" s="6" t="s">
        <v>46</v>
      </c>
      <c r="AD8" s="38">
        <v>0.28168180011237803</v>
      </c>
      <c r="AE8" s="38">
        <v>7.525275917209201E-2</v>
      </c>
      <c r="AF8" s="6" t="s">
        <v>46</v>
      </c>
      <c r="AH8" s="6" t="s">
        <v>46</v>
      </c>
      <c r="AI8" s="6" t="s">
        <v>46</v>
      </c>
      <c r="AJ8" s="6" t="s">
        <v>46</v>
      </c>
      <c r="AK8" s="6" t="s">
        <v>46</v>
      </c>
      <c r="AL8" s="6">
        <v>520.45558100000005</v>
      </c>
      <c r="AM8" s="6">
        <v>0.10000653580386085</v>
      </c>
    </row>
    <row r="9" spans="1:39">
      <c r="A9" s="1" t="s">
        <v>45</v>
      </c>
      <c r="B9" s="12">
        <v>42563</v>
      </c>
      <c r="C9" s="11">
        <v>150</v>
      </c>
      <c r="D9" s="6" t="s">
        <v>46</v>
      </c>
      <c r="E9" s="6" t="s">
        <v>46</v>
      </c>
      <c r="F9" s="6">
        <v>462.88095099999998</v>
      </c>
      <c r="G9" s="6"/>
      <c r="H9" s="6" t="s">
        <v>46</v>
      </c>
      <c r="I9" s="6" t="s">
        <v>46</v>
      </c>
      <c r="J9" s="6" t="s">
        <v>46</v>
      </c>
      <c r="K9" s="6" t="s">
        <v>46</v>
      </c>
      <c r="L9" s="6">
        <v>-1.9104404000000272</v>
      </c>
      <c r="M9" s="6">
        <v>0.82249174088526911</v>
      </c>
      <c r="N9" s="6"/>
      <c r="O9" s="6">
        <v>-1.8603624999999999</v>
      </c>
      <c r="P9" s="6">
        <v>-5.007790000002732E-2</v>
      </c>
      <c r="Q9" s="6"/>
      <c r="R9" s="6" t="s">
        <v>46</v>
      </c>
      <c r="S9" s="6" t="s">
        <v>46</v>
      </c>
      <c r="T9" s="6" t="s">
        <v>46</v>
      </c>
      <c r="U9" s="6"/>
      <c r="V9" s="6" t="s">
        <v>46</v>
      </c>
      <c r="W9" s="6" t="s">
        <v>46</v>
      </c>
      <c r="X9" s="6" t="s">
        <v>46</v>
      </c>
      <c r="Y9" s="6" t="s">
        <v>46</v>
      </c>
      <c r="Z9" s="6">
        <v>-5.4799718775358297</v>
      </c>
      <c r="AA9" s="38">
        <v>89.987109680752525</v>
      </c>
      <c r="AB9" s="6" t="s">
        <v>46</v>
      </c>
      <c r="AD9" s="38">
        <v>0.36833071412688601</v>
      </c>
      <c r="AE9" s="38">
        <v>0.15410727469368501</v>
      </c>
      <c r="AF9" s="6" t="s">
        <v>46</v>
      </c>
      <c r="AH9" s="6" t="s">
        <v>46</v>
      </c>
      <c r="AI9" s="6" t="s">
        <v>46</v>
      </c>
      <c r="AJ9" s="6" t="s">
        <v>46</v>
      </c>
      <c r="AK9" s="6" t="s">
        <v>46</v>
      </c>
      <c r="AL9" s="6">
        <v>520.49685799999997</v>
      </c>
      <c r="AM9" s="6">
        <v>0.10000538292392067</v>
      </c>
    </row>
    <row r="10" spans="1:39">
      <c r="A10" s="1" t="s">
        <v>45</v>
      </c>
      <c r="B10" s="12">
        <v>42563</v>
      </c>
      <c r="C10" s="11">
        <v>200</v>
      </c>
      <c r="D10" s="6" t="s">
        <v>46</v>
      </c>
      <c r="E10" s="6" t="s">
        <v>46</v>
      </c>
      <c r="F10" s="6">
        <v>462.06813399999999</v>
      </c>
      <c r="G10" s="6"/>
      <c r="H10" s="6" t="s">
        <v>46</v>
      </c>
      <c r="I10" s="6" t="s">
        <v>46</v>
      </c>
      <c r="J10" s="6" t="s">
        <v>46</v>
      </c>
      <c r="K10" s="6" t="s">
        <v>46</v>
      </c>
      <c r="L10" s="6">
        <v>-2.737341400000048</v>
      </c>
      <c r="M10" s="6">
        <v>0.35574650786063183</v>
      </c>
      <c r="N10" s="6"/>
      <c r="O10" s="6">
        <v>-2.6625999999999999</v>
      </c>
      <c r="P10" s="6">
        <v>-7.4741400000048142E-2</v>
      </c>
      <c r="Q10" s="6"/>
      <c r="R10" s="6" t="s">
        <v>46</v>
      </c>
      <c r="S10" s="6" t="s">
        <v>46</v>
      </c>
      <c r="T10" s="6" t="s">
        <v>46</v>
      </c>
      <c r="U10" s="6"/>
      <c r="V10" s="6" t="s">
        <v>46</v>
      </c>
      <c r="W10" s="6" t="s">
        <v>46</v>
      </c>
      <c r="X10" s="6" t="s">
        <v>46</v>
      </c>
      <c r="Y10" s="6" t="s">
        <v>46</v>
      </c>
      <c r="Z10" s="6">
        <v>-8.1780977592074535</v>
      </c>
      <c r="AA10" s="38">
        <v>38.914202622252148</v>
      </c>
      <c r="AB10" s="6" t="s">
        <v>46</v>
      </c>
      <c r="AD10" s="38">
        <v>0.32536859507124999</v>
      </c>
      <c r="AE10" s="38">
        <v>6.4799809563856003E-2</v>
      </c>
      <c r="AF10" s="6" t="s">
        <v>46</v>
      </c>
      <c r="AH10" s="6" t="s">
        <v>46</v>
      </c>
      <c r="AI10" s="6" t="s">
        <v>46</v>
      </c>
      <c r="AJ10" s="6" t="s">
        <v>46</v>
      </c>
      <c r="AK10" s="6" t="s">
        <v>46</v>
      </c>
      <c r="AL10" s="6">
        <v>520.510942</v>
      </c>
      <c r="AM10" s="6">
        <v>0.10000494671969433</v>
      </c>
    </row>
    <row r="11" spans="1:39" ht="14.25">
      <c r="A11" s="1" t="s">
        <v>45</v>
      </c>
      <c r="B11" s="12">
        <v>42563</v>
      </c>
      <c r="C11" s="11" t="s">
        <v>48</v>
      </c>
      <c r="D11" s="6" t="s">
        <v>46</v>
      </c>
      <c r="E11" s="6" t="s">
        <v>46</v>
      </c>
      <c r="F11" s="6">
        <v>461.44603000000001</v>
      </c>
      <c r="G11" s="6"/>
      <c r="H11" s="6" t="s">
        <v>46</v>
      </c>
      <c r="I11" s="6" t="s">
        <v>46</v>
      </c>
      <c r="J11" s="6" t="s">
        <v>46</v>
      </c>
      <c r="K11" s="6" t="s">
        <v>46</v>
      </c>
      <c r="L11" s="6">
        <v>-3.3089914000000817</v>
      </c>
      <c r="M11" s="6">
        <v>1.5775612166791062</v>
      </c>
      <c r="N11" s="6"/>
      <c r="O11" s="6">
        <v>-2.6625999999999999</v>
      </c>
      <c r="P11" s="6">
        <v>-0.64639140000008188</v>
      </c>
      <c r="Q11" s="6"/>
      <c r="R11" s="6" t="s">
        <v>46</v>
      </c>
      <c r="S11" s="6" t="s">
        <v>46</v>
      </c>
      <c r="T11" s="6" t="s">
        <v>46</v>
      </c>
      <c r="U11" s="6"/>
      <c r="V11" s="6" t="s">
        <v>46</v>
      </c>
      <c r="W11" s="6" t="s">
        <v>46</v>
      </c>
      <c r="X11" s="6" t="s">
        <v>46</v>
      </c>
      <c r="Y11" s="6" t="s">
        <v>46</v>
      </c>
      <c r="Z11" s="6">
        <v>-70.571886427634666</v>
      </c>
      <c r="AA11" s="38">
        <v>171.80844721900712</v>
      </c>
      <c r="AB11" s="6" t="s">
        <v>46</v>
      </c>
      <c r="AD11" s="38">
        <v>0.22580662182499903</v>
      </c>
      <c r="AE11" s="38">
        <v>0.28679739639640101</v>
      </c>
      <c r="AF11" s="6" t="s">
        <v>46</v>
      </c>
      <c r="AH11" s="6" t="s">
        <v>46</v>
      </c>
      <c r="AI11" s="6" t="s">
        <v>46</v>
      </c>
      <c r="AJ11" s="6" t="s">
        <v>46</v>
      </c>
      <c r="AK11" s="6" t="s">
        <v>46</v>
      </c>
      <c r="AL11" s="6">
        <v>520.46048800000005</v>
      </c>
      <c r="AM11" s="6">
        <v>0.10000864535679353</v>
      </c>
    </row>
    <row r="12" spans="1:39">
      <c r="A12" s="1" t="s">
        <v>45</v>
      </c>
      <c r="B12" s="12">
        <v>42563</v>
      </c>
      <c r="C12" s="11">
        <v>250</v>
      </c>
      <c r="D12" s="6" t="s">
        <v>46</v>
      </c>
      <c r="E12" s="6" t="s">
        <v>46</v>
      </c>
      <c r="F12" s="6">
        <v>461.65963900000003</v>
      </c>
      <c r="G12" s="6"/>
      <c r="H12" s="6" t="s">
        <v>46</v>
      </c>
      <c r="I12" s="6" t="s">
        <v>46</v>
      </c>
      <c r="J12" s="6" t="s">
        <v>46</v>
      </c>
      <c r="K12" s="6" t="s">
        <v>46</v>
      </c>
      <c r="L12" s="6">
        <v>-3.1550514000000476</v>
      </c>
      <c r="M12" s="6">
        <v>1.6412745744636996</v>
      </c>
      <c r="N12" s="6"/>
      <c r="O12" s="6">
        <v>-3.4724375000000003</v>
      </c>
      <c r="P12" s="6">
        <v>0.31738609999995271</v>
      </c>
      <c r="Q12" s="6"/>
      <c r="R12" s="6" t="s">
        <v>46</v>
      </c>
      <c r="S12" s="6" t="s">
        <v>46</v>
      </c>
      <c r="T12" s="6" t="s">
        <v>46</v>
      </c>
      <c r="U12" s="6"/>
      <c r="V12" s="6" t="s">
        <v>46</v>
      </c>
      <c r="W12" s="6" t="s">
        <v>46</v>
      </c>
      <c r="X12" s="6" t="s">
        <v>46</v>
      </c>
      <c r="Y12" s="6" t="s">
        <v>46</v>
      </c>
      <c r="Z12" s="6">
        <v>34.780257191888147</v>
      </c>
      <c r="AA12" s="38">
        <v>180.07589275890115</v>
      </c>
      <c r="AB12" s="6" t="s">
        <v>46</v>
      </c>
      <c r="AD12" s="38">
        <v>0.353787742394227</v>
      </c>
      <c r="AE12" s="38">
        <v>0.32460149701421498</v>
      </c>
      <c r="AF12" s="6" t="s">
        <v>46</v>
      </c>
      <c r="AH12" s="6" t="s">
        <v>46</v>
      </c>
      <c r="AI12" s="6" t="s">
        <v>46</v>
      </c>
      <c r="AJ12" s="6" t="s">
        <v>46</v>
      </c>
      <c r="AK12" s="6" t="s">
        <v>46</v>
      </c>
      <c r="AL12" s="6">
        <v>520.52015700000004</v>
      </c>
      <c r="AM12" s="6">
        <v>0.10000753042927568</v>
      </c>
    </row>
    <row r="13" spans="1:39">
      <c r="A13" s="1" t="s">
        <v>45</v>
      </c>
      <c r="B13" s="12">
        <v>42563</v>
      </c>
      <c r="C13" s="11">
        <v>300</v>
      </c>
      <c r="D13" s="6" t="s">
        <v>46</v>
      </c>
      <c r="E13" s="6" t="s">
        <v>46</v>
      </c>
      <c r="F13" s="6">
        <v>460.79374999999999</v>
      </c>
      <c r="G13" s="6"/>
      <c r="H13" s="6" t="s">
        <v>46</v>
      </c>
      <c r="I13" s="6" t="s">
        <v>46</v>
      </c>
      <c r="J13" s="6" t="s">
        <v>46</v>
      </c>
      <c r="K13" s="6" t="s">
        <v>46</v>
      </c>
      <c r="L13" s="6">
        <v>-3.9860813999999891</v>
      </c>
      <c r="M13" s="6">
        <v>2.9245848350965704</v>
      </c>
      <c r="N13" s="6"/>
      <c r="O13" s="6">
        <v>-4.264899999999999</v>
      </c>
      <c r="P13" s="6">
        <v>0.27881860000000991</v>
      </c>
      <c r="Q13" s="6"/>
      <c r="R13" s="6" t="s">
        <v>46</v>
      </c>
      <c r="S13" s="6" t="s">
        <v>46</v>
      </c>
      <c r="T13" s="6" t="s">
        <v>46</v>
      </c>
      <c r="U13" s="6"/>
      <c r="V13" s="6" t="s">
        <v>46</v>
      </c>
      <c r="W13" s="6" t="s">
        <v>46</v>
      </c>
      <c r="X13" s="6" t="s">
        <v>46</v>
      </c>
      <c r="Y13" s="6" t="s">
        <v>46</v>
      </c>
      <c r="Z13" s="6">
        <v>30.549377586842276</v>
      </c>
      <c r="AA13" s="38">
        <v>320.78159715989511</v>
      </c>
      <c r="AB13" s="6" t="s">
        <v>46</v>
      </c>
      <c r="AD13" s="38">
        <v>0.29782104110818697</v>
      </c>
      <c r="AE13" s="38">
        <v>0.6022950662920481</v>
      </c>
      <c r="AF13" s="6" t="s">
        <v>46</v>
      </c>
      <c r="AH13" s="6" t="s">
        <v>46</v>
      </c>
      <c r="AI13" s="6" t="s">
        <v>46</v>
      </c>
      <c r="AJ13" s="6" t="s">
        <v>46</v>
      </c>
      <c r="AK13" s="6" t="s">
        <v>46</v>
      </c>
      <c r="AL13" s="6">
        <v>520.48529799999994</v>
      </c>
      <c r="AM13" s="6">
        <v>0.10000941682817724</v>
      </c>
    </row>
    <row r="14" spans="1:39" s="16" customFormat="1" ht="14.25">
      <c r="A14" s="1" t="s">
        <v>45</v>
      </c>
      <c r="B14" s="12">
        <v>42563</v>
      </c>
      <c r="C14" s="11" t="s">
        <v>49</v>
      </c>
      <c r="D14" s="6" t="s">
        <v>46</v>
      </c>
      <c r="E14" s="6" t="s">
        <v>46</v>
      </c>
      <c r="F14" s="6">
        <v>460.45642099999998</v>
      </c>
      <c r="G14" s="41"/>
      <c r="H14" s="41" t="s">
        <v>46</v>
      </c>
      <c r="I14" s="41" t="s">
        <v>46</v>
      </c>
      <c r="J14" s="41" t="s">
        <v>46</v>
      </c>
      <c r="K14" s="41" t="s">
        <v>46</v>
      </c>
      <c r="L14" s="6">
        <v>-4.2639734000001113</v>
      </c>
      <c r="M14" s="6">
        <v>1.9812154318299269</v>
      </c>
      <c r="N14" s="41"/>
      <c r="O14" s="6">
        <v>-4.264899999999999</v>
      </c>
      <c r="P14" s="6">
        <v>9.265999998877561E-4</v>
      </c>
      <c r="Q14" s="41"/>
      <c r="R14" s="41" t="s">
        <v>46</v>
      </c>
      <c r="S14" s="41" t="s">
        <v>46</v>
      </c>
      <c r="T14" s="41" t="s">
        <v>46</v>
      </c>
      <c r="U14" s="41"/>
      <c r="V14" s="41" t="s">
        <v>46</v>
      </c>
      <c r="W14" s="41" t="s">
        <v>46</v>
      </c>
      <c r="X14" s="41" t="s">
        <v>46</v>
      </c>
      <c r="Y14" s="41" t="s">
        <v>46</v>
      </c>
      <c r="Z14" s="6">
        <v>0.10141673093792505</v>
      </c>
      <c r="AA14" s="38">
        <v>216.84557255241558</v>
      </c>
      <c r="AB14" s="41" t="s">
        <v>46</v>
      </c>
      <c r="AD14" s="38">
        <v>0.24755971465917501</v>
      </c>
      <c r="AE14" s="38">
        <v>0.3850008730196649</v>
      </c>
      <c r="AF14" s="41" t="s">
        <v>46</v>
      </c>
      <c r="AH14" s="41" t="s">
        <v>46</v>
      </c>
      <c r="AI14" s="41" t="s">
        <v>46</v>
      </c>
      <c r="AJ14" s="41" t="s">
        <v>46</v>
      </c>
      <c r="AK14" s="41" t="s">
        <v>46</v>
      </c>
      <c r="AL14" s="6">
        <v>520.42586100000005</v>
      </c>
      <c r="AM14" s="6">
        <v>0.10001201797864095</v>
      </c>
    </row>
    <row r="15" spans="1:39">
      <c r="A15" s="1" t="s">
        <v>45</v>
      </c>
      <c r="B15" s="12">
        <v>42563</v>
      </c>
      <c r="C15" s="11">
        <v>350</v>
      </c>
      <c r="D15" s="6" t="s">
        <v>46</v>
      </c>
      <c r="E15" s="6" t="s">
        <v>46</v>
      </c>
      <c r="F15" s="6">
        <v>460.658862</v>
      </c>
      <c r="G15" s="6"/>
      <c r="H15" s="6" t="s">
        <v>46</v>
      </c>
      <c r="I15" s="6" t="s">
        <v>46</v>
      </c>
      <c r="J15" s="6" t="s">
        <v>46</v>
      </c>
      <c r="K15" s="6" t="s">
        <v>46</v>
      </c>
      <c r="L15" s="6">
        <v>-4.1420054000000732</v>
      </c>
      <c r="M15" s="6">
        <v>2.944305672256335</v>
      </c>
      <c r="N15" s="6"/>
      <c r="O15" s="6">
        <v>-5.0150124999999992</v>
      </c>
      <c r="P15" s="6">
        <v>0.87300709999992598</v>
      </c>
      <c r="Q15" s="6"/>
      <c r="R15" s="6" t="s">
        <v>46</v>
      </c>
      <c r="S15" s="6" t="s">
        <v>46</v>
      </c>
      <c r="T15" s="6" t="s">
        <v>46</v>
      </c>
      <c r="U15" s="6"/>
      <c r="V15" s="6" t="s">
        <v>46</v>
      </c>
      <c r="W15" s="6" t="s">
        <v>46</v>
      </c>
      <c r="X15" s="6" t="s">
        <v>46</v>
      </c>
      <c r="Y15" s="6" t="s">
        <v>46</v>
      </c>
      <c r="Z15" s="6">
        <v>95.871031338143681</v>
      </c>
      <c r="AA15" s="38">
        <v>324.41714529156479</v>
      </c>
      <c r="AB15" s="6" t="s">
        <v>46</v>
      </c>
      <c r="AD15" s="38">
        <v>0.35341183773138601</v>
      </c>
      <c r="AE15" s="38">
        <v>0.63544574981137703</v>
      </c>
      <c r="AF15" s="6" t="s">
        <v>46</v>
      </c>
      <c r="AH15" s="6" t="s">
        <v>46</v>
      </c>
      <c r="AI15" s="6" t="s">
        <v>46</v>
      </c>
      <c r="AJ15" s="6" t="s">
        <v>46</v>
      </c>
      <c r="AK15" s="6" t="s">
        <v>46</v>
      </c>
      <c r="AL15" s="6">
        <v>520.50633400000004</v>
      </c>
      <c r="AM15" s="6">
        <v>0.10000348280861072</v>
      </c>
    </row>
    <row r="16" spans="1:39">
      <c r="A16" s="1" t="s">
        <v>45</v>
      </c>
      <c r="B16" s="12">
        <v>42563</v>
      </c>
      <c r="C16" s="11">
        <v>400</v>
      </c>
      <c r="D16" s="6" t="s">
        <v>46</v>
      </c>
      <c r="E16" s="6" t="s">
        <v>46</v>
      </c>
      <c r="F16" s="6">
        <v>459.84365200000002</v>
      </c>
      <c r="G16" s="6"/>
      <c r="H16" s="6" t="s">
        <v>46</v>
      </c>
      <c r="I16" s="6" t="s">
        <v>46</v>
      </c>
      <c r="J16" s="6" t="s">
        <v>46</v>
      </c>
      <c r="K16" s="6" t="s">
        <v>46</v>
      </c>
      <c r="L16" s="6">
        <v>-4.9839423999999894</v>
      </c>
      <c r="M16" s="6">
        <v>4.0211815269571671</v>
      </c>
      <c r="N16" s="6"/>
      <c r="O16" s="6">
        <v>-5.6977999999999991</v>
      </c>
      <c r="P16" s="6">
        <v>0.71385760000000964</v>
      </c>
      <c r="Q16" s="6"/>
      <c r="R16" s="6" t="s">
        <v>46</v>
      </c>
      <c r="S16" s="6" t="s">
        <v>46</v>
      </c>
      <c r="T16" s="6" t="s">
        <v>46</v>
      </c>
      <c r="U16" s="6"/>
      <c r="V16" s="6" t="s">
        <v>46</v>
      </c>
      <c r="W16" s="6" t="s">
        <v>46</v>
      </c>
      <c r="X16" s="6" t="s">
        <v>46</v>
      </c>
      <c r="Y16" s="6" t="s">
        <v>46</v>
      </c>
      <c r="Z16" s="6">
        <v>78.345947079762965</v>
      </c>
      <c r="AA16" s="38">
        <v>442.5327084334952</v>
      </c>
      <c r="AB16" s="6" t="s">
        <v>46</v>
      </c>
      <c r="AD16" s="38">
        <v>0.25675403967597099</v>
      </c>
      <c r="AE16" s="38">
        <v>0.8895225206425591</v>
      </c>
      <c r="AF16" s="6" t="s">
        <v>46</v>
      </c>
      <c r="AH16" s="6" t="s">
        <v>46</v>
      </c>
      <c r="AI16" s="6" t="s">
        <v>46</v>
      </c>
      <c r="AJ16" s="6" t="s">
        <v>46</v>
      </c>
      <c r="AK16" s="6" t="s">
        <v>46</v>
      </c>
      <c r="AL16" s="6">
        <v>520.53306099999998</v>
      </c>
      <c r="AM16" s="6">
        <v>0.10000544629576982</v>
      </c>
    </row>
    <row r="17" spans="1:39" ht="14.25">
      <c r="A17" s="1" t="s">
        <v>45</v>
      </c>
      <c r="B17" s="12">
        <v>42563</v>
      </c>
      <c r="C17" s="11" t="s">
        <v>50</v>
      </c>
      <c r="D17" s="6" t="s">
        <v>46</v>
      </c>
      <c r="E17" s="6" t="s">
        <v>46</v>
      </c>
      <c r="F17" s="6">
        <v>459.52529700000002</v>
      </c>
      <c r="G17" s="6"/>
      <c r="H17" s="6" t="s">
        <v>46</v>
      </c>
      <c r="I17" s="6" t="s">
        <v>46</v>
      </c>
      <c r="J17" s="6" t="s">
        <v>46</v>
      </c>
      <c r="K17" s="6" t="s">
        <v>46</v>
      </c>
      <c r="L17" s="6">
        <v>-4.9402153999999996</v>
      </c>
      <c r="M17" s="6">
        <v>8.408971622683298</v>
      </c>
      <c r="N17" s="6"/>
      <c r="O17" s="6">
        <v>-5.6977999999999991</v>
      </c>
      <c r="P17" s="6">
        <v>0.7575845999999995</v>
      </c>
      <c r="Q17" s="6"/>
      <c r="R17" s="6" t="s">
        <v>46</v>
      </c>
      <c r="S17" s="6" t="s">
        <v>46</v>
      </c>
      <c r="T17" s="6" t="s">
        <v>46</v>
      </c>
      <c r="U17" s="6"/>
      <c r="V17" s="6" t="s">
        <v>46</v>
      </c>
      <c r="W17" s="6" t="s">
        <v>46</v>
      </c>
      <c r="X17" s="6" t="s">
        <v>46</v>
      </c>
      <c r="Y17" s="6" t="s">
        <v>46</v>
      </c>
      <c r="Z17" s="6">
        <v>83.158916502756412</v>
      </c>
      <c r="AA17" s="38">
        <v>925.71871428600593</v>
      </c>
      <c r="AB17" s="6" t="s">
        <v>46</v>
      </c>
      <c r="AD17" s="38">
        <v>0.26510332313534701</v>
      </c>
      <c r="AE17" s="38">
        <v>2.1022477111884426</v>
      </c>
      <c r="AF17" s="6" t="s">
        <v>46</v>
      </c>
      <c r="AH17" s="6" t="s">
        <v>46</v>
      </c>
      <c r="AI17" s="6" t="s">
        <v>46</v>
      </c>
      <c r="AJ17" s="6" t="s">
        <v>46</v>
      </c>
      <c r="AK17" s="6" t="s">
        <v>46</v>
      </c>
      <c r="AL17" s="6">
        <v>520.17097899999999</v>
      </c>
      <c r="AM17" s="6">
        <v>0.10000925682186824</v>
      </c>
    </row>
    <row r="18" spans="1:39">
      <c r="A18" s="1" t="s">
        <v>45</v>
      </c>
      <c r="B18" s="12">
        <v>42563</v>
      </c>
      <c r="C18" s="11">
        <v>450</v>
      </c>
      <c r="D18" s="6" t="s">
        <v>46</v>
      </c>
      <c r="E18" s="6" t="s">
        <v>46</v>
      </c>
      <c r="F18" s="6">
        <v>459.27256799999998</v>
      </c>
      <c r="G18" s="6"/>
      <c r="H18" s="6" t="s">
        <v>46</v>
      </c>
      <c r="I18" s="6" t="s">
        <v>46</v>
      </c>
      <c r="J18" s="6" t="s">
        <v>46</v>
      </c>
      <c r="K18" s="6" t="s">
        <v>46</v>
      </c>
      <c r="L18" s="6">
        <v>-5.5571734000000674</v>
      </c>
      <c r="M18" s="6">
        <v>2.979069121752167</v>
      </c>
      <c r="N18" s="6"/>
      <c r="O18" s="6">
        <v>-6.2882874999999991</v>
      </c>
      <c r="P18" s="6">
        <v>0.73111409999993171</v>
      </c>
      <c r="Q18" s="6"/>
      <c r="R18" s="6" t="s">
        <v>46</v>
      </c>
      <c r="S18" s="6" t="s">
        <v>46</v>
      </c>
      <c r="T18" s="6" t="s">
        <v>46</v>
      </c>
      <c r="U18" s="6"/>
      <c r="V18" s="6" t="s">
        <v>46</v>
      </c>
      <c r="W18" s="6" t="s">
        <v>46</v>
      </c>
      <c r="X18" s="6" t="s">
        <v>46</v>
      </c>
      <c r="Y18" s="6" t="s">
        <v>46</v>
      </c>
      <c r="Z18" s="6">
        <v>80.245153743555278</v>
      </c>
      <c r="AA18" s="38">
        <v>327.89158753915831</v>
      </c>
      <c r="AB18" s="6" t="s">
        <v>46</v>
      </c>
      <c r="AD18" s="38">
        <v>0.18094444227581399</v>
      </c>
      <c r="AE18" s="38">
        <v>0.64215159412802503</v>
      </c>
      <c r="AF18" s="6" t="s">
        <v>46</v>
      </c>
      <c r="AH18" s="6" t="s">
        <v>46</v>
      </c>
      <c r="AI18" s="6" t="s">
        <v>46</v>
      </c>
      <c r="AJ18" s="6" t="s">
        <v>46</v>
      </c>
      <c r="AK18" s="6" t="s">
        <v>46</v>
      </c>
      <c r="AL18" s="6">
        <v>520.53520800000001</v>
      </c>
      <c r="AM18" s="6">
        <v>0.10000618586512537</v>
      </c>
    </row>
    <row r="19" spans="1:39">
      <c r="A19" s="1" t="s">
        <v>45</v>
      </c>
      <c r="B19" s="12">
        <v>42563</v>
      </c>
      <c r="C19" s="11">
        <v>500</v>
      </c>
      <c r="D19" s="6" t="s">
        <v>46</v>
      </c>
      <c r="E19" s="6" t="s">
        <v>46</v>
      </c>
      <c r="F19" s="6">
        <v>459.812409</v>
      </c>
      <c r="G19" s="6"/>
      <c r="H19" s="6" t="s">
        <v>46</v>
      </c>
      <c r="I19" s="6" t="s">
        <v>46</v>
      </c>
      <c r="J19" s="6" t="s">
        <v>46</v>
      </c>
      <c r="K19" s="6" t="s">
        <v>46</v>
      </c>
      <c r="L19" s="6">
        <v>-4.9895414000000642</v>
      </c>
      <c r="M19" s="6">
        <v>17.765620019975454</v>
      </c>
      <c r="N19" s="6"/>
      <c r="O19" s="6">
        <v>-6.7614999999999998</v>
      </c>
      <c r="P19" s="6">
        <v>1.7719585999999357</v>
      </c>
      <c r="Q19" s="6"/>
      <c r="R19" s="6" t="s">
        <v>46</v>
      </c>
      <c r="S19" s="6" t="s">
        <v>46</v>
      </c>
      <c r="T19" s="6" t="s">
        <v>46</v>
      </c>
      <c r="U19" s="6"/>
      <c r="V19" s="6" t="s">
        <v>46</v>
      </c>
      <c r="W19" s="6" t="s">
        <v>46</v>
      </c>
      <c r="X19" s="6" t="s">
        <v>46</v>
      </c>
      <c r="Y19" s="6" t="s">
        <v>46</v>
      </c>
      <c r="Z19" s="6">
        <v>195.26085636255277</v>
      </c>
      <c r="AA19" s="38">
        <v>1970.9166108415302</v>
      </c>
      <c r="AB19" s="6" t="s">
        <v>46</v>
      </c>
      <c r="AD19" s="38">
        <v>0.29534774982913803</v>
      </c>
      <c r="AE19" s="38">
        <v>5.8514297929224721</v>
      </c>
      <c r="AF19" s="6" t="s">
        <v>46</v>
      </c>
      <c r="AH19" s="6" t="s">
        <v>46</v>
      </c>
      <c r="AI19" s="6" t="s">
        <v>46</v>
      </c>
      <c r="AJ19" s="6" t="s">
        <v>46</v>
      </c>
      <c r="AK19" s="6" t="s">
        <v>46</v>
      </c>
      <c r="AL19" s="6">
        <v>520.50741700000003</v>
      </c>
      <c r="AM19" s="6">
        <v>0.10000613536209917</v>
      </c>
    </row>
    <row r="20" spans="1:39" ht="14.25">
      <c r="A20" s="1" t="s">
        <v>45</v>
      </c>
      <c r="B20" s="12">
        <v>42563</v>
      </c>
      <c r="C20" s="11" t="s">
        <v>51</v>
      </c>
      <c r="D20" s="6" t="s">
        <v>46</v>
      </c>
      <c r="E20" s="6" t="s">
        <v>46</v>
      </c>
      <c r="F20" s="6">
        <v>459.47140400000001</v>
      </c>
      <c r="G20" s="6"/>
      <c r="H20" s="6" t="s">
        <v>46</v>
      </c>
      <c r="I20" s="6" t="s">
        <v>46</v>
      </c>
      <c r="J20" s="6" t="s">
        <v>46</v>
      </c>
      <c r="K20" s="6" t="s">
        <v>46</v>
      </c>
      <c r="L20" s="6">
        <v>-5.2934683999999947</v>
      </c>
      <c r="M20" s="6">
        <v>5.6554132659576384</v>
      </c>
      <c r="N20" s="6"/>
      <c r="O20" s="6">
        <v>-6.7614999999999998</v>
      </c>
      <c r="P20" s="6">
        <v>1.4680316000000051</v>
      </c>
      <c r="Q20" s="6"/>
      <c r="R20" s="6" t="s">
        <v>46</v>
      </c>
      <c r="S20" s="6" t="s">
        <v>46</v>
      </c>
      <c r="T20" s="6" t="s">
        <v>46</v>
      </c>
      <c r="U20" s="6"/>
      <c r="V20" s="6" t="s">
        <v>46</v>
      </c>
      <c r="W20" s="6" t="s">
        <v>46</v>
      </c>
      <c r="X20" s="6" t="s">
        <v>46</v>
      </c>
      <c r="Y20" s="6" t="s">
        <v>46</v>
      </c>
      <c r="Z20" s="6">
        <v>161.5820697137234</v>
      </c>
      <c r="AA20" s="38">
        <v>625.96808034364267</v>
      </c>
      <c r="AB20" s="6" t="s">
        <v>46</v>
      </c>
      <c r="AD20" s="38">
        <v>0.23111981183830202</v>
      </c>
      <c r="AE20" s="38">
        <v>1.402715246330728</v>
      </c>
      <c r="AF20" s="6" t="s">
        <v>46</v>
      </c>
      <c r="AH20" s="6" t="s">
        <v>46</v>
      </c>
      <c r="AI20" s="6" t="s">
        <v>46</v>
      </c>
      <c r="AJ20" s="6" t="s">
        <v>46</v>
      </c>
      <c r="AK20" s="6" t="s">
        <v>46</v>
      </c>
      <c r="AL20" s="6">
        <v>520.47033899999997</v>
      </c>
      <c r="AM20" s="6">
        <v>0.10001025789296267</v>
      </c>
    </row>
    <row r="21" spans="1:39">
      <c r="A21" s="1" t="s">
        <v>45</v>
      </c>
      <c r="B21" s="12">
        <v>42563</v>
      </c>
      <c r="C21" s="11">
        <v>550</v>
      </c>
      <c r="D21" s="6" t="s">
        <v>46</v>
      </c>
      <c r="E21" s="6" t="s">
        <v>46</v>
      </c>
      <c r="F21" s="6">
        <v>459.08198099999998</v>
      </c>
      <c r="G21" s="6"/>
      <c r="H21" s="6" t="s">
        <v>46</v>
      </c>
      <c r="I21" s="6" t="s">
        <v>46</v>
      </c>
      <c r="J21" s="6" t="s">
        <v>46</v>
      </c>
      <c r="K21" s="6" t="s">
        <v>46</v>
      </c>
      <c r="L21" s="6">
        <v>-5.7192904000000908</v>
      </c>
      <c r="M21" s="6">
        <v>16.570246571409236</v>
      </c>
      <c r="N21" s="6"/>
      <c r="O21" s="6">
        <v>-7.0924624999999999</v>
      </c>
      <c r="P21" s="6">
        <v>1.3731720999999091</v>
      </c>
      <c r="Q21" s="6"/>
      <c r="R21" s="6" t="s">
        <v>46</v>
      </c>
      <c r="S21" s="6" t="s">
        <v>46</v>
      </c>
      <c r="T21" s="6" t="s">
        <v>46</v>
      </c>
      <c r="U21" s="6"/>
      <c r="V21" s="6" t="s">
        <v>46</v>
      </c>
      <c r="W21" s="6" t="s">
        <v>46</v>
      </c>
      <c r="X21" s="6" t="s">
        <v>46</v>
      </c>
      <c r="Y21" s="6" t="s">
        <v>46</v>
      </c>
      <c r="Z21" s="6">
        <v>151.08639326444819</v>
      </c>
      <c r="AA21" s="38">
        <v>1832.7456296467353</v>
      </c>
      <c r="AB21" s="6" t="s">
        <v>46</v>
      </c>
      <c r="AD21" s="38">
        <v>8.5779221873026404E-2</v>
      </c>
      <c r="AE21" s="38">
        <v>5.2497759505647643</v>
      </c>
      <c r="AF21" s="6" t="s">
        <v>46</v>
      </c>
      <c r="AH21" s="6" t="s">
        <v>46</v>
      </c>
      <c r="AI21" s="6" t="s">
        <v>46</v>
      </c>
      <c r="AJ21" s="6" t="s">
        <v>46</v>
      </c>
      <c r="AK21" s="6" t="s">
        <v>46</v>
      </c>
      <c r="AL21" s="6">
        <v>520.50673800000004</v>
      </c>
      <c r="AM21" s="6">
        <v>0.10000767394771314</v>
      </c>
    </row>
    <row r="22" spans="1:39">
      <c r="A22" s="9" t="s">
        <v>45</v>
      </c>
      <c r="B22" s="8">
        <v>42563</v>
      </c>
      <c r="C22" s="7">
        <v>600</v>
      </c>
      <c r="D22" s="5" t="s">
        <v>46</v>
      </c>
      <c r="E22" s="5" t="s">
        <v>46</v>
      </c>
      <c r="F22" s="5">
        <v>460.028009</v>
      </c>
      <c r="G22" s="6"/>
      <c r="H22" s="5" t="s">
        <v>46</v>
      </c>
      <c r="I22" s="5" t="s">
        <v>46</v>
      </c>
      <c r="J22" s="5" t="s">
        <v>46</v>
      </c>
      <c r="K22" s="5" t="s">
        <v>46</v>
      </c>
      <c r="L22" s="5">
        <v>-4.747454399999981</v>
      </c>
      <c r="M22" s="5">
        <v>5.0930053044804122</v>
      </c>
      <c r="N22" s="6"/>
      <c r="O22" s="5">
        <v>-7.2561999999999989</v>
      </c>
      <c r="P22" s="5">
        <v>2.5087456000000179</v>
      </c>
      <c r="Q22" s="6"/>
      <c r="R22" s="5" t="s">
        <v>46</v>
      </c>
      <c r="S22" s="5" t="s">
        <v>46</v>
      </c>
      <c r="T22" s="5" t="s">
        <v>46</v>
      </c>
      <c r="U22" s="6"/>
      <c r="V22" s="5" t="s">
        <v>46</v>
      </c>
      <c r="W22" s="5" t="s">
        <v>46</v>
      </c>
      <c r="X22" s="5" t="s">
        <v>46</v>
      </c>
      <c r="Y22" s="5" t="s">
        <v>46</v>
      </c>
      <c r="Z22" s="5">
        <v>277.22812132571437</v>
      </c>
      <c r="AA22" s="5">
        <v>568.18058241673748</v>
      </c>
      <c r="AB22" s="5" t="s">
        <v>46</v>
      </c>
      <c r="AD22" s="5">
        <v>0.181562280925578</v>
      </c>
      <c r="AE22" s="5">
        <v>1.3994421692467822</v>
      </c>
      <c r="AF22" s="5" t="s">
        <v>46</v>
      </c>
      <c r="AH22" s="5" t="s">
        <v>46</v>
      </c>
      <c r="AI22" s="5" t="s">
        <v>46</v>
      </c>
      <c r="AJ22" s="5" t="s">
        <v>46</v>
      </c>
      <c r="AK22" s="5" t="s">
        <v>46</v>
      </c>
      <c r="AL22" s="5">
        <v>520.48092999999994</v>
      </c>
      <c r="AM22" s="5">
        <v>0.10000578978844175</v>
      </c>
    </row>
    <row r="23" spans="1:39" ht="15" thickBot="1">
      <c r="A23" s="1" t="s">
        <v>52</v>
      </c>
    </row>
    <row r="24" spans="1:39" ht="15" thickBot="1">
      <c r="A24" s="1" t="s">
        <v>53</v>
      </c>
      <c r="T24" s="21"/>
      <c r="U24" s="20"/>
      <c r="AC24" s="37"/>
      <c r="AD24" s="38"/>
      <c r="AE24" s="38"/>
      <c r="AF24" s="38"/>
      <c r="AG24" s="37"/>
    </row>
    <row r="25" spans="1:39" ht="15" thickBot="1">
      <c r="A25" s="1" t="s">
        <v>54</v>
      </c>
      <c r="T25" s="19"/>
      <c r="U25" s="18"/>
      <c r="Z25" s="17"/>
      <c r="AC25" s="37"/>
      <c r="AD25" s="38"/>
      <c r="AE25" s="38"/>
      <c r="AF25" s="38"/>
      <c r="AG25" s="37"/>
    </row>
    <row r="26" spans="1:39" ht="14.25">
      <c r="A26" s="1" t="s">
        <v>55</v>
      </c>
      <c r="H26" s="39"/>
      <c r="I26" s="39"/>
      <c r="Z26" s="17"/>
      <c r="AC26" s="37"/>
      <c r="AD26" s="38"/>
      <c r="AE26" s="38"/>
      <c r="AF26" s="38"/>
      <c r="AG26" s="37"/>
    </row>
    <row r="27" spans="1:39" ht="14.25">
      <c r="A27" s="1" t="s">
        <v>56</v>
      </c>
      <c r="H27" s="38"/>
      <c r="I27" s="37"/>
      <c r="J27" s="36"/>
      <c r="K27" s="38"/>
      <c r="L27" s="37"/>
      <c r="AC27" s="37"/>
      <c r="AD27" s="38"/>
      <c r="AE27" s="38"/>
      <c r="AF27" s="38"/>
      <c r="AG27" s="37"/>
    </row>
    <row r="28" spans="1:39" ht="15.75">
      <c r="A28" s="1" t="s">
        <v>57</v>
      </c>
      <c r="H28" s="36"/>
      <c r="I28" s="37"/>
      <c r="J28" s="36"/>
      <c r="K28" s="38"/>
      <c r="L28" s="39"/>
      <c r="M28" s="17"/>
      <c r="O28" s="17"/>
      <c r="Z28" s="17"/>
      <c r="AC28" s="37"/>
      <c r="AD28" s="38"/>
      <c r="AE28" s="38"/>
      <c r="AF28" s="38"/>
      <c r="AG28" s="37"/>
    </row>
    <row r="29" spans="1:39" ht="14.25">
      <c r="A29" s="1" t="s">
        <v>58</v>
      </c>
      <c r="H29" s="36"/>
      <c r="I29" s="37"/>
      <c r="J29" s="38"/>
      <c r="K29" s="38"/>
      <c r="L29" s="39"/>
      <c r="M29" s="17"/>
      <c r="O29" s="17"/>
      <c r="AC29" s="37"/>
      <c r="AD29" s="38"/>
      <c r="AE29" s="38"/>
      <c r="AF29" s="38"/>
      <c r="AG29" s="37"/>
    </row>
    <row r="30" spans="1:39">
      <c r="H30" s="36"/>
      <c r="I30" s="37"/>
      <c r="J30" s="38"/>
      <c r="K30" s="38"/>
      <c r="L30" s="39"/>
      <c r="M30" s="17"/>
      <c r="O30" s="17"/>
      <c r="Z30" s="17"/>
      <c r="AC30" s="37"/>
      <c r="AD30" s="38"/>
      <c r="AE30" s="38"/>
      <c r="AF30" s="38"/>
      <c r="AG30" s="37"/>
    </row>
    <row r="31" spans="1:39">
      <c r="H31" s="36"/>
      <c r="I31" s="37"/>
      <c r="J31" s="36"/>
      <c r="K31" s="38"/>
      <c r="L31" s="39"/>
      <c r="M31" s="17"/>
      <c r="O31" s="17"/>
      <c r="AC31" s="37"/>
      <c r="AD31" s="38"/>
      <c r="AE31" s="38"/>
      <c r="AF31" s="38"/>
      <c r="AG31" s="37"/>
    </row>
    <row r="32" spans="1:39">
      <c r="H32" s="36"/>
      <c r="I32" s="37"/>
      <c r="J32" s="36"/>
      <c r="K32" s="38"/>
      <c r="L32" s="39"/>
      <c r="M32" s="17"/>
      <c r="O32" s="17"/>
      <c r="AC32" s="37"/>
      <c r="AD32" s="38"/>
      <c r="AE32" s="38"/>
      <c r="AF32" s="38"/>
      <c r="AG32" s="37"/>
    </row>
    <row r="33" spans="8:33">
      <c r="H33" s="36"/>
      <c r="I33" s="37"/>
      <c r="J33" s="36"/>
      <c r="K33" s="38"/>
      <c r="L33" s="39"/>
      <c r="M33" s="17"/>
      <c r="O33" s="17"/>
      <c r="AC33" s="37"/>
      <c r="AD33" s="38"/>
      <c r="AE33" s="38"/>
      <c r="AF33" s="38"/>
      <c r="AG33" s="37"/>
    </row>
    <row r="34" spans="8:33">
      <c r="H34" s="36"/>
      <c r="I34" s="37"/>
      <c r="J34" s="36"/>
      <c r="K34" s="38"/>
      <c r="L34" s="39"/>
      <c r="M34" s="17"/>
      <c r="O34" s="17"/>
      <c r="AC34" s="37"/>
      <c r="AD34" s="38"/>
      <c r="AE34" s="38"/>
      <c r="AF34" s="38"/>
      <c r="AG34" s="37"/>
    </row>
    <row r="35" spans="8:33">
      <c r="H35" s="36"/>
      <c r="I35" s="37"/>
      <c r="J35" s="36"/>
      <c r="K35" s="38"/>
      <c r="L35" s="39"/>
      <c r="M35" s="17"/>
      <c r="O35" s="17"/>
      <c r="AC35" s="37"/>
      <c r="AD35" s="38"/>
      <c r="AE35" s="38"/>
      <c r="AF35" s="38"/>
      <c r="AG35" s="37"/>
    </row>
    <row r="36" spans="8:33">
      <c r="H36" s="36"/>
      <c r="I36" s="37"/>
      <c r="J36" s="36"/>
      <c r="K36" s="38"/>
      <c r="L36" s="39"/>
      <c r="M36" s="17"/>
      <c r="O36" s="17"/>
      <c r="AC36" s="37"/>
      <c r="AD36" s="38"/>
      <c r="AE36" s="38"/>
      <c r="AF36" s="38"/>
      <c r="AG36" s="37"/>
    </row>
    <row r="37" spans="8:33">
      <c r="H37" s="36"/>
      <c r="I37" s="37"/>
      <c r="J37" s="36"/>
      <c r="K37" s="38"/>
      <c r="L37" s="39"/>
      <c r="M37" s="17"/>
      <c r="O37" s="17"/>
      <c r="AC37" s="37"/>
      <c r="AD37" s="38"/>
      <c r="AE37" s="38"/>
      <c r="AF37" s="38"/>
      <c r="AG37" s="37"/>
    </row>
    <row r="38" spans="8:33">
      <c r="H38" s="36"/>
      <c r="I38" s="37"/>
      <c r="J38" s="36"/>
      <c r="K38" s="38"/>
      <c r="L38" s="39"/>
      <c r="M38" s="17"/>
      <c r="O38" s="17"/>
      <c r="AC38" s="37"/>
      <c r="AD38" s="38"/>
      <c r="AE38" s="38"/>
      <c r="AF38" s="38"/>
      <c r="AG38" s="37"/>
    </row>
    <row r="39" spans="8:33">
      <c r="H39" s="36"/>
      <c r="I39" s="37"/>
      <c r="J39" s="36"/>
      <c r="K39" s="38"/>
      <c r="L39" s="39"/>
      <c r="M39" s="17"/>
      <c r="O39" s="17"/>
      <c r="AC39" s="37"/>
      <c r="AD39" s="38"/>
      <c r="AE39" s="38"/>
      <c r="AF39" s="38"/>
      <c r="AG39" s="37"/>
    </row>
    <row r="40" spans="8:33">
      <c r="H40" s="36"/>
      <c r="I40" s="37"/>
      <c r="J40" s="36"/>
      <c r="K40" s="38"/>
      <c r="L40" s="39"/>
      <c r="M40" s="17"/>
      <c r="O40" s="17"/>
      <c r="AC40" s="37"/>
      <c r="AD40" s="38"/>
      <c r="AE40" s="38"/>
      <c r="AF40" s="38"/>
      <c r="AG40" s="37"/>
    </row>
    <row r="41" spans="8:33">
      <c r="H41" s="36"/>
      <c r="I41" s="37"/>
      <c r="J41" s="36"/>
      <c r="K41" s="38"/>
      <c r="L41" s="39"/>
      <c r="M41" s="17"/>
      <c r="O41" s="17"/>
      <c r="AC41" s="37"/>
      <c r="AD41" s="38"/>
      <c r="AE41" s="38"/>
      <c r="AF41" s="38"/>
      <c r="AG41" s="37"/>
    </row>
    <row r="42" spans="8:33">
      <c r="H42" s="36"/>
      <c r="I42" s="37"/>
      <c r="J42" s="36"/>
      <c r="K42" s="38"/>
      <c r="L42" s="39"/>
      <c r="M42" s="17"/>
      <c r="O42" s="17"/>
      <c r="AC42" s="37"/>
      <c r="AD42" s="37"/>
      <c r="AE42" s="37"/>
      <c r="AF42" s="37"/>
      <c r="AG42" s="37"/>
    </row>
    <row r="43" spans="8:33">
      <c r="H43" s="36"/>
      <c r="I43" s="37"/>
      <c r="J43" s="36"/>
      <c r="K43" s="38"/>
      <c r="L43" s="39"/>
      <c r="M43" s="17"/>
      <c r="O43" s="17"/>
    </row>
    <row r="44" spans="8:33">
      <c r="H44" s="36"/>
      <c r="I44" s="37"/>
      <c r="J44" s="36"/>
      <c r="K44" s="38"/>
      <c r="L44" s="39"/>
      <c r="M44" s="17"/>
    </row>
    <row r="45" spans="8:33">
      <c r="H45" s="37"/>
      <c r="I45" s="37"/>
      <c r="J45" s="37"/>
      <c r="K45" s="37"/>
      <c r="L45" s="39"/>
      <c r="M45" s="17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58"/>
  <sheetViews>
    <sheetView workbookViewId="0"/>
  </sheetViews>
  <sheetFormatPr defaultRowHeight="12.75"/>
  <cols>
    <col min="1" max="1" width="13.28515625" style="1" bestFit="1" customWidth="1"/>
    <col min="2" max="2" width="13.28515625" style="1" customWidth="1"/>
    <col min="3" max="3" width="9.140625" style="1"/>
    <col min="4" max="4" width="11.7109375" style="1" customWidth="1"/>
    <col min="5" max="5" width="12" style="1" bestFit="1" customWidth="1"/>
    <col min="6" max="6" width="10" style="1" customWidth="1"/>
    <col min="7" max="7" width="4.85546875" style="1" customWidth="1"/>
    <col min="8" max="8" width="12" style="1" bestFit="1" customWidth="1"/>
    <col min="9" max="9" width="11" style="1" bestFit="1" customWidth="1"/>
    <col min="10" max="10" width="8.28515625" style="1" bestFit="1" customWidth="1"/>
    <col min="11" max="11" width="11" style="1" bestFit="1" customWidth="1"/>
    <col min="12" max="12" width="12" style="1" bestFit="1" customWidth="1"/>
    <col min="13" max="13" width="11" style="1" bestFit="1" customWidth="1"/>
    <col min="14" max="14" width="3.42578125" style="1" customWidth="1"/>
    <col min="15" max="15" width="18.42578125" style="1" bestFit="1" customWidth="1"/>
    <col min="16" max="16" width="24.7109375" style="1" bestFit="1" customWidth="1"/>
    <col min="17" max="17" width="3.5703125" style="1" customWidth="1"/>
    <col min="18" max="19" width="7.5703125" style="1" bestFit="1" customWidth="1"/>
    <col min="20" max="20" width="5" style="1" bestFit="1" customWidth="1"/>
    <col min="21" max="21" width="4.5703125" style="1" customWidth="1"/>
    <col min="22" max="22" width="10.28515625" style="1" bestFit="1" customWidth="1"/>
    <col min="23" max="23" width="11" style="1" bestFit="1" customWidth="1"/>
    <col min="24" max="24" width="10.28515625" style="1" bestFit="1" customWidth="1"/>
    <col min="25" max="25" width="11" style="1" bestFit="1" customWidth="1"/>
    <col min="26" max="26" width="10.28515625" style="1" bestFit="1" customWidth="1"/>
    <col min="27" max="27" width="11" style="1" bestFit="1" customWidth="1"/>
    <col min="28" max="28" width="10.28515625" style="1" bestFit="1" customWidth="1"/>
    <col min="29" max="29" width="4" style="1" customWidth="1"/>
    <col min="30" max="30" width="11.85546875" style="1" bestFit="1" customWidth="1"/>
    <col min="31" max="31" width="14.42578125" style="1" customWidth="1"/>
    <col min="32" max="32" width="10.7109375" style="1" bestFit="1" customWidth="1"/>
    <col min="33" max="33" width="3.7109375" style="1" customWidth="1"/>
    <col min="34" max="34" width="12" style="1" bestFit="1" customWidth="1"/>
    <col min="35" max="37" width="11" style="1" bestFit="1" customWidth="1"/>
    <col min="38" max="38" width="10" style="1" bestFit="1" customWidth="1"/>
    <col min="39" max="39" width="11" style="1" bestFit="1" customWidth="1"/>
    <col min="40" max="16384" width="9.140625" style="1"/>
  </cols>
  <sheetData>
    <row r="1" spans="1:39">
      <c r="A1" s="18" t="s">
        <v>0</v>
      </c>
    </row>
    <row r="2" spans="1:39">
      <c r="A2" s="26" t="s">
        <v>11</v>
      </c>
    </row>
    <row r="3" spans="1:39" ht="15">
      <c r="D3" s="16" t="s">
        <v>15</v>
      </c>
      <c r="H3" s="16" t="s">
        <v>31</v>
      </c>
      <c r="I3" s="16"/>
      <c r="O3" s="16" t="s">
        <v>59</v>
      </c>
      <c r="P3" s="16" t="s">
        <v>60</v>
      </c>
      <c r="Q3" s="16"/>
      <c r="R3" s="16"/>
      <c r="S3" s="16"/>
      <c r="T3" s="16"/>
      <c r="U3" s="16"/>
      <c r="V3" s="14" t="s">
        <v>21</v>
      </c>
      <c r="W3" s="14"/>
      <c r="X3" s="14" t="s">
        <v>22</v>
      </c>
      <c r="Y3" s="11"/>
      <c r="Z3" s="14" t="s">
        <v>23</v>
      </c>
      <c r="AA3" s="11"/>
      <c r="AB3" s="14" t="s">
        <v>34</v>
      </c>
      <c r="AD3" s="16" t="s">
        <v>61</v>
      </c>
      <c r="AH3" s="16" t="s">
        <v>36</v>
      </c>
    </row>
    <row r="4" spans="1:39" ht="15">
      <c r="A4" s="15" t="s">
        <v>18</v>
      </c>
      <c r="B4" s="15" t="s">
        <v>19</v>
      </c>
      <c r="C4" s="15" t="s">
        <v>20</v>
      </c>
      <c r="D4" s="13" t="s">
        <v>21</v>
      </c>
      <c r="E4" s="13" t="s">
        <v>22</v>
      </c>
      <c r="F4" s="13" t="s">
        <v>23</v>
      </c>
      <c r="G4" s="14"/>
      <c r="H4" s="13" t="s">
        <v>21</v>
      </c>
      <c r="I4" s="15" t="s">
        <v>24</v>
      </c>
      <c r="J4" s="13" t="s">
        <v>22</v>
      </c>
      <c r="K4" s="15" t="s">
        <v>24</v>
      </c>
      <c r="L4" s="13" t="s">
        <v>23</v>
      </c>
      <c r="M4" s="15" t="s">
        <v>24</v>
      </c>
      <c r="N4" s="16"/>
      <c r="O4" s="13" t="s">
        <v>23</v>
      </c>
      <c r="P4" s="13" t="s">
        <v>23</v>
      </c>
      <c r="Q4" s="14"/>
      <c r="R4" s="13" t="s">
        <v>37</v>
      </c>
      <c r="S4" s="13" t="s">
        <v>38</v>
      </c>
      <c r="T4" s="13" t="s">
        <v>39</v>
      </c>
      <c r="U4" s="14"/>
      <c r="V4" s="13" t="s">
        <v>40</v>
      </c>
      <c r="W4" s="13" t="s">
        <v>41</v>
      </c>
      <c r="X4" s="13" t="s">
        <v>40</v>
      </c>
      <c r="Y4" s="13" t="s">
        <v>41</v>
      </c>
      <c r="Z4" s="13" t="s">
        <v>40</v>
      </c>
      <c r="AA4" s="13" t="s">
        <v>41</v>
      </c>
      <c r="AB4" s="13" t="s">
        <v>40</v>
      </c>
      <c r="AD4" s="15" t="s">
        <v>62</v>
      </c>
      <c r="AE4" s="13" t="s">
        <v>43</v>
      </c>
      <c r="AF4" s="15" t="s">
        <v>44</v>
      </c>
      <c r="AH4" s="13" t="s">
        <v>25</v>
      </c>
      <c r="AI4" s="13" t="s">
        <v>24</v>
      </c>
      <c r="AJ4" s="13" t="s">
        <v>26</v>
      </c>
      <c r="AK4" s="13" t="s">
        <v>24</v>
      </c>
      <c r="AL4" s="13" t="s">
        <v>27</v>
      </c>
      <c r="AM4" s="13" t="s">
        <v>24</v>
      </c>
    </row>
    <row r="5" spans="1:39">
      <c r="A5" s="1" t="s">
        <v>63</v>
      </c>
      <c r="B5" s="25">
        <v>42533</v>
      </c>
      <c r="C5" s="11">
        <v>23.5</v>
      </c>
      <c r="D5" s="6">
        <v>128.69958700000001</v>
      </c>
      <c r="E5" s="6">
        <v>211.073835</v>
      </c>
      <c r="F5" s="6">
        <v>465.96598799999998</v>
      </c>
      <c r="G5" s="6"/>
      <c r="H5" s="6">
        <v>0.80956639999996582</v>
      </c>
      <c r="I5" s="6">
        <v>0.3121097461124111</v>
      </c>
      <c r="J5" s="6">
        <v>3.8410113999999851</v>
      </c>
      <c r="K5" s="6">
        <v>2.2491586108688741</v>
      </c>
      <c r="L5" s="6">
        <v>1.272144199999957</v>
      </c>
      <c r="M5" s="6">
        <v>0.20901196592260982</v>
      </c>
      <c r="N5" s="6"/>
      <c r="O5" s="6">
        <v>-3.3041211762499967E-2</v>
      </c>
      <c r="P5" s="6">
        <v>1.3051854117624568</v>
      </c>
      <c r="Q5" s="6"/>
      <c r="R5" s="24">
        <v>-5.7999999999999996E-3</v>
      </c>
      <c r="S5" s="24">
        <v>5.0000000000000001E-4</v>
      </c>
      <c r="T5" s="23">
        <v>0.01</v>
      </c>
      <c r="U5" s="23"/>
      <c r="V5" s="22">
        <v>90.909711623144219</v>
      </c>
      <c r="W5" s="22">
        <v>31.230926166669111</v>
      </c>
      <c r="X5" s="22">
        <v>124.94165342166616</v>
      </c>
      <c r="Y5" s="22">
        <v>77.320922049138332</v>
      </c>
      <c r="Z5" s="22">
        <v>143.56869848379699</v>
      </c>
      <c r="AA5" s="22">
        <v>23.159162823973201</v>
      </c>
      <c r="AB5" s="6">
        <v>182.56399999999996</v>
      </c>
      <c r="AD5" s="38">
        <v>0.81842552731507201</v>
      </c>
      <c r="AE5" s="6">
        <v>4.094205975589793E-2</v>
      </c>
      <c r="AF5" s="6">
        <v>0.88773557202635101</v>
      </c>
      <c r="AH5" s="6">
        <v>116.012666</v>
      </c>
      <c r="AI5" s="6">
        <v>0.10060798488600446</v>
      </c>
      <c r="AJ5" s="6">
        <v>266.182323</v>
      </c>
      <c r="AK5" s="6">
        <v>1.1896750783466217</v>
      </c>
      <c r="AL5" s="6">
        <v>520.34040600000003</v>
      </c>
      <c r="AM5" s="6">
        <v>0.10029918179024394</v>
      </c>
    </row>
    <row r="6" spans="1:39">
      <c r="A6" s="1" t="s">
        <v>63</v>
      </c>
      <c r="B6" s="12">
        <v>42533</v>
      </c>
      <c r="C6" s="11">
        <v>49.9</v>
      </c>
      <c r="D6" s="6" t="s">
        <v>46</v>
      </c>
      <c r="E6" s="6" t="s">
        <v>46</v>
      </c>
      <c r="F6" s="6">
        <v>465.62095699999998</v>
      </c>
      <c r="G6" s="6"/>
      <c r="H6" s="6" t="s">
        <v>46</v>
      </c>
      <c r="I6" s="6" t="s">
        <v>46</v>
      </c>
      <c r="J6" s="6" t="s">
        <v>46</v>
      </c>
      <c r="K6" s="6" t="s">
        <v>46</v>
      </c>
      <c r="L6" s="6">
        <v>0.92503919999995787</v>
      </c>
      <c r="M6" s="6">
        <v>0.2083954918033003</v>
      </c>
      <c r="N6" s="6"/>
      <c r="O6" s="6">
        <v>-0.37723764008329985</v>
      </c>
      <c r="P6" s="6">
        <v>1.3022768400832576</v>
      </c>
      <c r="Q6" s="6"/>
      <c r="R6" s="6" t="s">
        <v>46</v>
      </c>
      <c r="S6" s="6" t="s">
        <v>46</v>
      </c>
      <c r="T6" s="6" t="s">
        <v>46</v>
      </c>
      <c r="U6" s="6"/>
      <c r="V6" s="6" t="s">
        <v>46</v>
      </c>
      <c r="W6" s="6" t="s">
        <v>46</v>
      </c>
      <c r="X6" s="6" t="s">
        <v>46</v>
      </c>
      <c r="Y6" s="6" t="s">
        <v>46</v>
      </c>
      <c r="Z6" s="6">
        <v>143.24716700375109</v>
      </c>
      <c r="AA6" s="6">
        <v>23.09042231539577</v>
      </c>
      <c r="AB6" s="6" t="s">
        <v>46</v>
      </c>
      <c r="AD6" s="38">
        <v>0.80004502659224397</v>
      </c>
      <c r="AE6" s="6">
        <v>4.0620034804538019E-2</v>
      </c>
      <c r="AF6" s="6" t="s">
        <v>46</v>
      </c>
      <c r="AH6" s="6" t="s">
        <v>46</v>
      </c>
      <c r="AI6" s="6" t="s">
        <v>46</v>
      </c>
      <c r="AJ6" s="6" t="s">
        <v>46</v>
      </c>
      <c r="AK6" s="6" t="s">
        <v>46</v>
      </c>
      <c r="AL6" s="6">
        <v>520.34248000000002</v>
      </c>
      <c r="AM6" s="6">
        <v>0.10015044846130697</v>
      </c>
    </row>
    <row r="7" spans="1:39">
      <c r="A7" s="1" t="s">
        <v>63</v>
      </c>
      <c r="B7" s="12">
        <v>42533</v>
      </c>
      <c r="C7" s="11">
        <v>100</v>
      </c>
      <c r="D7" s="6" t="s">
        <v>46</v>
      </c>
      <c r="E7" s="6" t="s">
        <v>46</v>
      </c>
      <c r="F7" s="6">
        <v>465.01162299999999</v>
      </c>
      <c r="G7" s="6"/>
      <c r="H7" s="6" t="s">
        <v>46</v>
      </c>
      <c r="I7" s="6" t="s">
        <v>46</v>
      </c>
      <c r="J7" s="6" t="s">
        <v>46</v>
      </c>
      <c r="K7" s="6" t="s">
        <v>46</v>
      </c>
      <c r="L7" s="6">
        <v>0.30400319999995418</v>
      </c>
      <c r="M7" s="6">
        <v>0.21271925004286144</v>
      </c>
      <c r="N7" s="6"/>
      <c r="O7" s="6">
        <v>-1.0907</v>
      </c>
      <c r="P7" s="6">
        <v>1.3947031999999542</v>
      </c>
      <c r="Q7" s="6"/>
      <c r="R7" s="6" t="s">
        <v>46</v>
      </c>
      <c r="S7" s="6" t="s">
        <v>46</v>
      </c>
      <c r="T7" s="6" t="s">
        <v>46</v>
      </c>
      <c r="U7" s="6"/>
      <c r="V7" s="6" t="s">
        <v>46</v>
      </c>
      <c r="W7" s="6" t="s">
        <v>46</v>
      </c>
      <c r="X7" s="6" t="s">
        <v>46</v>
      </c>
      <c r="Y7" s="6" t="s">
        <v>46</v>
      </c>
      <c r="Z7" s="6">
        <v>153.46802606555926</v>
      </c>
      <c r="AA7" s="6">
        <v>23.591539292388397</v>
      </c>
      <c r="AB7" s="6" t="s">
        <v>46</v>
      </c>
      <c r="AD7" s="38">
        <v>0.78403089304156404</v>
      </c>
      <c r="AE7" s="6">
        <v>4.1485221843768905E-2</v>
      </c>
      <c r="AF7" s="6" t="s">
        <v>46</v>
      </c>
      <c r="AH7" s="6" t="s">
        <v>46</v>
      </c>
      <c r="AI7" s="6" t="s">
        <v>46</v>
      </c>
      <c r="AJ7" s="6" t="s">
        <v>46</v>
      </c>
      <c r="AK7" s="6" t="s">
        <v>46</v>
      </c>
      <c r="AL7" s="6">
        <v>520.35418200000004</v>
      </c>
      <c r="AM7" s="6">
        <v>0.10037920362280277</v>
      </c>
    </row>
    <row r="8" spans="1:39">
      <c r="A8" s="1" t="s">
        <v>63</v>
      </c>
      <c r="B8" s="12">
        <v>42533</v>
      </c>
      <c r="C8" s="11">
        <v>150</v>
      </c>
      <c r="D8" s="6" t="s">
        <v>46</v>
      </c>
      <c r="E8" s="6" t="s">
        <v>46</v>
      </c>
      <c r="F8" s="6">
        <v>464.24215099999998</v>
      </c>
      <c r="G8" s="6"/>
      <c r="H8" s="6" t="s">
        <v>46</v>
      </c>
      <c r="I8" s="6" t="s">
        <v>46</v>
      </c>
      <c r="J8" s="6" t="s">
        <v>46</v>
      </c>
      <c r="K8" s="6" t="s">
        <v>46</v>
      </c>
      <c r="L8" s="6">
        <v>-0.47584779999999682</v>
      </c>
      <c r="M8" s="6">
        <v>0.23390290983934808</v>
      </c>
      <c r="N8" s="6"/>
      <c r="O8" s="6">
        <v>-1.8603624999999999</v>
      </c>
      <c r="P8" s="6">
        <v>1.3845147000000031</v>
      </c>
      <c r="Q8" s="6"/>
      <c r="R8" s="6" t="s">
        <v>46</v>
      </c>
      <c r="S8" s="6" t="s">
        <v>46</v>
      </c>
      <c r="T8" s="6" t="s">
        <v>46</v>
      </c>
      <c r="U8" s="6"/>
      <c r="V8" s="6" t="s">
        <v>46</v>
      </c>
      <c r="W8" s="6" t="s">
        <v>46</v>
      </c>
      <c r="X8" s="6" t="s">
        <v>46</v>
      </c>
      <c r="Y8" s="6" t="s">
        <v>46</v>
      </c>
      <c r="Z8" s="6">
        <v>152.34099066827892</v>
      </c>
      <c r="AA8" s="6">
        <v>25.926713403719674</v>
      </c>
      <c r="AB8" s="6" t="s">
        <v>46</v>
      </c>
      <c r="AD8" s="38">
        <v>0.74698200672881299</v>
      </c>
      <c r="AE8" s="6">
        <v>4.5283614985641041E-2</v>
      </c>
      <c r="AF8" s="6" t="s">
        <v>46</v>
      </c>
      <c r="AH8" s="6" t="s">
        <v>46</v>
      </c>
      <c r="AI8" s="6" t="s">
        <v>46</v>
      </c>
      <c r="AJ8" s="6" t="s">
        <v>46</v>
      </c>
      <c r="AK8" s="6" t="s">
        <v>46</v>
      </c>
      <c r="AL8" s="6">
        <v>520.36456099999998</v>
      </c>
      <c r="AM8" s="6">
        <v>0.10013765581135002</v>
      </c>
    </row>
    <row r="9" spans="1:39">
      <c r="A9" s="9" t="s">
        <v>63</v>
      </c>
      <c r="B9" s="8">
        <v>42533</v>
      </c>
      <c r="C9" s="7">
        <v>200</v>
      </c>
      <c r="D9" s="5" t="s">
        <v>46</v>
      </c>
      <c r="E9" s="5" t="s">
        <v>46</v>
      </c>
      <c r="F9" s="5">
        <v>463.60742800000003</v>
      </c>
      <c r="G9" s="6"/>
      <c r="H9" s="5" t="s">
        <v>46</v>
      </c>
      <c r="I9" s="5" t="s">
        <v>46</v>
      </c>
      <c r="J9" s="5" t="s">
        <v>46</v>
      </c>
      <c r="K9" s="5" t="s">
        <v>46</v>
      </c>
      <c r="L9" s="5">
        <v>-1.1370357999999783</v>
      </c>
      <c r="M9" s="5">
        <v>0.38810193569641083</v>
      </c>
      <c r="N9" s="6"/>
      <c r="O9" s="5">
        <v>-2.6625999999999999</v>
      </c>
      <c r="P9" s="5">
        <v>1.5255642000000216</v>
      </c>
      <c r="Q9" s="6"/>
      <c r="R9" s="5" t="s">
        <v>46</v>
      </c>
      <c r="S9" s="5" t="s">
        <v>46</v>
      </c>
      <c r="T9" s="5" t="s">
        <v>46</v>
      </c>
      <c r="U9" s="6"/>
      <c r="V9" s="5" t="s">
        <v>46</v>
      </c>
      <c r="W9" s="5" t="s">
        <v>46</v>
      </c>
      <c r="X9" s="5" t="s">
        <v>46</v>
      </c>
      <c r="Y9" s="5" t="s">
        <v>46</v>
      </c>
      <c r="Z9" s="5">
        <v>167.95141800234882</v>
      </c>
      <c r="AA9" s="5">
        <v>43.014960117407632</v>
      </c>
      <c r="AB9" s="5" t="s">
        <v>46</v>
      </c>
      <c r="AD9" s="5">
        <v>0.73632657389234302</v>
      </c>
      <c r="AE9" s="5">
        <v>7.5998290567508064E-2</v>
      </c>
      <c r="AF9" s="5" t="s">
        <v>46</v>
      </c>
      <c r="AH9" s="5" t="s">
        <v>46</v>
      </c>
      <c r="AI9" s="5" t="s">
        <v>46</v>
      </c>
      <c r="AJ9" s="5" t="s">
        <v>46</v>
      </c>
      <c r="AK9" s="5" t="s">
        <v>46</v>
      </c>
      <c r="AL9" s="5">
        <v>520.39102600000001</v>
      </c>
      <c r="AM9" s="5">
        <v>0.10054551671288035</v>
      </c>
    </row>
    <row r="10" spans="1:39">
      <c r="A10" s="1" t="s">
        <v>64</v>
      </c>
      <c r="B10" s="25">
        <v>42533</v>
      </c>
      <c r="C10" s="11">
        <v>23.7</v>
      </c>
      <c r="D10" s="6">
        <v>129.00690800000001</v>
      </c>
      <c r="E10" s="6">
        <v>211.55619200000001</v>
      </c>
      <c r="F10" s="6">
        <v>466.18152500000002</v>
      </c>
      <c r="G10" s="6"/>
      <c r="H10" s="6">
        <v>1.1469663999999682</v>
      </c>
      <c r="I10" s="6">
        <v>0.22203727935711523</v>
      </c>
      <c r="J10" s="6">
        <v>4.2865653999999722</v>
      </c>
      <c r="K10" s="6">
        <v>0.60515303410118748</v>
      </c>
      <c r="L10" s="6">
        <v>1.5922901999999794</v>
      </c>
      <c r="M10" s="6">
        <v>0.2150362700390562</v>
      </c>
      <c r="N10" s="6"/>
      <c r="O10" s="6">
        <v>-3.5553043635099979E-2</v>
      </c>
      <c r="P10" s="6">
        <v>1.6278432436350794</v>
      </c>
      <c r="Q10" s="6"/>
      <c r="R10" s="24">
        <v>-4.3E-3</v>
      </c>
      <c r="S10" s="24">
        <v>-8.9999999999999998E-4</v>
      </c>
      <c r="T10" s="22">
        <v>0.04</v>
      </c>
      <c r="U10" s="23"/>
      <c r="V10" s="22">
        <v>156.99457058495804</v>
      </c>
      <c r="W10" s="22">
        <v>31.786272663171307</v>
      </c>
      <c r="X10" s="22">
        <v>140.34388781395415</v>
      </c>
      <c r="Y10" s="22">
        <v>21.264023262518826</v>
      </c>
      <c r="Z10" s="22">
        <v>175.34203953925686</v>
      </c>
      <c r="AA10" s="22">
        <v>23.900994080139597</v>
      </c>
      <c r="AB10" s="22">
        <v>190.92066666666665</v>
      </c>
      <c r="AD10" s="38">
        <v>0.87462270699006506</v>
      </c>
      <c r="AE10" s="6">
        <v>4.3324444868116041E-2</v>
      </c>
      <c r="AF10" s="6">
        <v>0.90269918754154799</v>
      </c>
      <c r="AH10" s="6">
        <v>115.84824</v>
      </c>
      <c r="AI10" s="6">
        <v>0.10007584505978655</v>
      </c>
      <c r="AJ10" s="6">
        <v>266.21912600000002</v>
      </c>
      <c r="AK10" s="6">
        <v>0.10082680504106485</v>
      </c>
      <c r="AL10" s="6">
        <v>520.23579700000005</v>
      </c>
      <c r="AM10" s="6">
        <v>0.10003990956993165</v>
      </c>
    </row>
    <row r="11" spans="1:39">
      <c r="A11" s="1" t="s">
        <v>64</v>
      </c>
      <c r="B11" s="12">
        <v>42533</v>
      </c>
      <c r="C11" s="11">
        <v>23.8</v>
      </c>
      <c r="D11" s="6">
        <v>128.90457499999999</v>
      </c>
      <c r="E11" s="6">
        <v>211.579902</v>
      </c>
      <c r="F11" s="6">
        <v>466.211905</v>
      </c>
      <c r="G11" s="6"/>
      <c r="H11" s="6">
        <v>1.0443723999999577</v>
      </c>
      <c r="I11" s="6">
        <v>0.24413260165018383</v>
      </c>
      <c r="J11" s="6">
        <v>4.390603399999975</v>
      </c>
      <c r="K11" s="6">
        <v>0.78315799586398704</v>
      </c>
      <c r="L11" s="6">
        <v>1.6742432000000349</v>
      </c>
      <c r="M11" s="6">
        <v>0.21402799280988108</v>
      </c>
      <c r="N11" s="6"/>
      <c r="O11" s="6">
        <v>-3.6809533642399972E-2</v>
      </c>
      <c r="P11" s="6">
        <v>1.7110527336424348</v>
      </c>
      <c r="Q11" s="6"/>
      <c r="R11" s="23">
        <v>-4.7999999999999996E-3</v>
      </c>
      <c r="S11" s="23">
        <v>-6.9999999999999999E-4</v>
      </c>
      <c r="T11" s="23">
        <v>0.01</v>
      </c>
      <c r="U11" s="23"/>
      <c r="V11" s="6">
        <v>142.44275465393235</v>
      </c>
      <c r="W11" s="6">
        <v>34.648416404610174</v>
      </c>
      <c r="X11" s="6">
        <v>143.96756593085871</v>
      </c>
      <c r="Y11" s="6">
        <v>27.491772104290867</v>
      </c>
      <c r="Z11" s="6">
        <v>184.42433739907437</v>
      </c>
      <c r="AA11" s="6">
        <v>23.812643864603935</v>
      </c>
      <c r="AB11" s="6">
        <v>199.79733333333331</v>
      </c>
      <c r="AD11" s="38">
        <v>0.89088031184784</v>
      </c>
      <c r="AE11" s="6">
        <v>4.3428574899942007E-2</v>
      </c>
      <c r="AF11" s="6">
        <v>0.91876344486810102</v>
      </c>
      <c r="AH11" s="6">
        <v>115.848501</v>
      </c>
      <c r="AI11" s="6">
        <v>0.10008151620605327</v>
      </c>
      <c r="AJ11" s="6">
        <v>266.13879800000001</v>
      </c>
      <c r="AK11" s="6">
        <v>0.10191227353012199</v>
      </c>
      <c r="AL11" s="6">
        <v>520.18422399999997</v>
      </c>
      <c r="AM11" s="6">
        <v>0.10001555444802374</v>
      </c>
    </row>
    <row r="12" spans="1:39">
      <c r="A12" s="1" t="s">
        <v>64</v>
      </c>
      <c r="B12" s="12">
        <v>42533</v>
      </c>
      <c r="C12" s="11">
        <v>50</v>
      </c>
      <c r="D12" s="6" t="s">
        <v>46</v>
      </c>
      <c r="E12" s="6" t="s">
        <v>46</v>
      </c>
      <c r="F12" s="6" t="s">
        <v>46</v>
      </c>
      <c r="G12" s="6"/>
      <c r="H12" s="6" t="s">
        <v>46</v>
      </c>
      <c r="I12" s="6" t="s">
        <v>46</v>
      </c>
      <c r="J12" s="6" t="s">
        <v>46</v>
      </c>
      <c r="K12" s="6" t="s">
        <v>46</v>
      </c>
      <c r="L12" s="6">
        <v>1.5198442000000227</v>
      </c>
      <c r="M12" s="6">
        <v>0.21354391741569553</v>
      </c>
      <c r="N12" s="6"/>
      <c r="O12" s="6">
        <v>-0.37858749999999997</v>
      </c>
      <c r="P12" s="6">
        <v>1.8984317000000228</v>
      </c>
      <c r="Q12" s="6"/>
      <c r="R12" s="6" t="s">
        <v>46</v>
      </c>
      <c r="S12" s="6" t="s">
        <v>46</v>
      </c>
      <c r="T12" s="6" t="s">
        <v>46</v>
      </c>
      <c r="U12" s="10"/>
      <c r="V12" s="6" t="s">
        <v>46</v>
      </c>
      <c r="W12" s="6" t="s">
        <v>46</v>
      </c>
      <c r="X12" s="6" t="s">
        <v>46</v>
      </c>
      <c r="Y12" s="6" t="s">
        <v>46</v>
      </c>
      <c r="Z12" s="6">
        <v>209.29848920838759</v>
      </c>
      <c r="AA12" s="6">
        <v>23.824206919053729</v>
      </c>
      <c r="AB12" s="6" t="s">
        <v>46</v>
      </c>
      <c r="AD12" s="38">
        <v>0.91791594285974099</v>
      </c>
      <c r="AE12" s="6">
        <v>4.3839783525109977E-2</v>
      </c>
      <c r="AF12" s="6" t="s">
        <v>46</v>
      </c>
      <c r="AH12" s="6" t="s">
        <v>46</v>
      </c>
      <c r="AI12" s="6" t="s">
        <v>46</v>
      </c>
      <c r="AJ12" s="6" t="s">
        <v>46</v>
      </c>
      <c r="AK12" s="6" t="s">
        <v>46</v>
      </c>
      <c r="AL12" s="6">
        <v>520.04634399999998</v>
      </c>
      <c r="AM12" s="6">
        <v>0.10002850053997411</v>
      </c>
    </row>
    <row r="13" spans="1:39">
      <c r="A13" s="1" t="s">
        <v>64</v>
      </c>
      <c r="B13" s="12">
        <v>42533</v>
      </c>
      <c r="C13" s="11">
        <v>100</v>
      </c>
      <c r="D13" s="6" t="s">
        <v>46</v>
      </c>
      <c r="E13" s="6" t="s">
        <v>46</v>
      </c>
      <c r="F13" s="6" t="s">
        <v>46</v>
      </c>
      <c r="G13" s="6"/>
      <c r="H13" s="6" t="s">
        <v>46</v>
      </c>
      <c r="I13" s="6" t="s">
        <v>46</v>
      </c>
      <c r="J13" s="6" t="s">
        <v>46</v>
      </c>
      <c r="K13" s="6" t="s">
        <v>46</v>
      </c>
      <c r="L13" s="6">
        <v>0.68236519999999246</v>
      </c>
      <c r="M13" s="6">
        <v>0.25800120770706347</v>
      </c>
      <c r="N13" s="6"/>
      <c r="O13" s="6">
        <v>-1.0907</v>
      </c>
      <c r="P13" s="6">
        <v>1.7730651999999925</v>
      </c>
      <c r="Q13" s="6"/>
      <c r="R13" s="6" t="s">
        <v>46</v>
      </c>
      <c r="S13" s="6" t="s">
        <v>46</v>
      </c>
      <c r="T13" s="6" t="s">
        <v>46</v>
      </c>
      <c r="U13" s="6"/>
      <c r="V13" s="6" t="s">
        <v>46</v>
      </c>
      <c r="W13" s="6" t="s">
        <v>46</v>
      </c>
      <c r="X13" s="6" t="s">
        <v>46</v>
      </c>
      <c r="Y13" s="6" t="s">
        <v>46</v>
      </c>
      <c r="Z13" s="6">
        <v>195.38362292952999</v>
      </c>
      <c r="AA13" s="6">
        <v>28.702959690247106</v>
      </c>
      <c r="AB13" s="6" t="s">
        <v>46</v>
      </c>
      <c r="AD13" s="38">
        <v>0.85821583244303801</v>
      </c>
      <c r="AE13" s="6">
        <v>5.2048618072260022E-2</v>
      </c>
      <c r="AF13" s="6" t="s">
        <v>46</v>
      </c>
      <c r="AH13" s="6" t="s">
        <v>46</v>
      </c>
      <c r="AI13" s="6" t="s">
        <v>46</v>
      </c>
      <c r="AJ13" s="6" t="s">
        <v>46</v>
      </c>
      <c r="AK13" s="6" t="s">
        <v>46</v>
      </c>
      <c r="AL13" s="6">
        <v>520.19181300000002</v>
      </c>
      <c r="AM13" s="6">
        <v>0.10002038780348735</v>
      </c>
    </row>
    <row r="14" spans="1:39" ht="14.25">
      <c r="A14" s="1" t="s">
        <v>64</v>
      </c>
      <c r="B14" s="12">
        <v>42533</v>
      </c>
      <c r="C14" s="11" t="s">
        <v>47</v>
      </c>
      <c r="D14" s="6" t="s">
        <v>46</v>
      </c>
      <c r="E14" s="6" t="s">
        <v>46</v>
      </c>
      <c r="F14" s="6" t="s">
        <v>46</v>
      </c>
      <c r="G14" s="6"/>
      <c r="H14" s="6" t="s">
        <v>46</v>
      </c>
      <c r="I14" s="6" t="s">
        <v>46</v>
      </c>
      <c r="J14" s="6" t="s">
        <v>46</v>
      </c>
      <c r="K14" s="6" t="s">
        <v>46</v>
      </c>
      <c r="L14" s="6">
        <v>0.50164120000005141</v>
      </c>
      <c r="M14" s="6">
        <v>0.24438584738992947</v>
      </c>
      <c r="N14" s="6"/>
      <c r="O14" s="6">
        <v>-1.0907</v>
      </c>
      <c r="P14" s="6">
        <v>1.5923412000000514</v>
      </c>
      <c r="Q14" s="6"/>
      <c r="R14" s="6" t="s">
        <v>46</v>
      </c>
      <c r="S14" s="6" t="s">
        <v>46</v>
      </c>
      <c r="T14" s="6" t="s">
        <v>46</v>
      </c>
      <c r="U14" s="6"/>
      <c r="V14" s="6" t="s">
        <v>46</v>
      </c>
      <c r="W14" s="6" t="s">
        <v>46</v>
      </c>
      <c r="X14" s="6" t="s">
        <v>46</v>
      </c>
      <c r="Y14" s="6" t="s">
        <v>46</v>
      </c>
      <c r="Z14" s="6">
        <v>175.3476897690359</v>
      </c>
      <c r="AA14" s="6">
        <v>27.143344746095984</v>
      </c>
      <c r="AB14" s="6" t="s">
        <v>46</v>
      </c>
      <c r="AD14" s="38">
        <v>0.82248245402676101</v>
      </c>
      <c r="AE14" s="6">
        <v>4.8527958323759002E-2</v>
      </c>
      <c r="AF14" s="6" t="s">
        <v>46</v>
      </c>
      <c r="AH14" s="6" t="s">
        <v>46</v>
      </c>
      <c r="AI14" s="6" t="s">
        <v>46</v>
      </c>
      <c r="AJ14" s="6" t="s">
        <v>46</v>
      </c>
      <c r="AK14" s="6" t="s">
        <v>46</v>
      </c>
      <c r="AL14" s="6">
        <v>519.92652299999997</v>
      </c>
      <c r="AM14" s="6">
        <v>0.10000225057581506</v>
      </c>
    </row>
    <row r="15" spans="1:39">
      <c r="A15" s="1" t="s">
        <v>64</v>
      </c>
      <c r="B15" s="12">
        <v>42533</v>
      </c>
      <c r="C15" s="11">
        <v>150</v>
      </c>
      <c r="D15" s="6" t="s">
        <v>46</v>
      </c>
      <c r="E15" s="6" t="s">
        <v>46</v>
      </c>
      <c r="F15" s="6" t="s">
        <v>46</v>
      </c>
      <c r="G15" s="6"/>
      <c r="H15" s="6" t="s">
        <v>46</v>
      </c>
      <c r="I15" s="6" t="s">
        <v>46</v>
      </c>
      <c r="J15" s="6" t="s">
        <v>46</v>
      </c>
      <c r="K15" s="6" t="s">
        <v>46</v>
      </c>
      <c r="L15" s="6">
        <v>1.1814200000003439E-2</v>
      </c>
      <c r="M15" s="6">
        <v>0.33529549596592956</v>
      </c>
      <c r="N15" s="6"/>
      <c r="O15" s="6">
        <v>-1.8603624999999999</v>
      </c>
      <c r="P15" s="6">
        <v>1.8721767000000034</v>
      </c>
      <c r="Q15" s="6"/>
      <c r="R15" s="6" t="s">
        <v>46</v>
      </c>
      <c r="S15" s="6" t="s">
        <v>46</v>
      </c>
      <c r="T15" s="6" t="s">
        <v>46</v>
      </c>
      <c r="U15" s="6"/>
      <c r="V15" s="6" t="s">
        <v>46</v>
      </c>
      <c r="W15" s="6" t="s">
        <v>46</v>
      </c>
      <c r="X15" s="6" t="s">
        <v>46</v>
      </c>
      <c r="Y15" s="6" t="s">
        <v>46</v>
      </c>
      <c r="Z15" s="6">
        <v>206.38326098356842</v>
      </c>
      <c r="AA15" s="6">
        <v>37.294700897171651</v>
      </c>
      <c r="AB15" s="6" t="s">
        <v>46</v>
      </c>
      <c r="AD15" s="38">
        <v>0.842328441823881</v>
      </c>
      <c r="AE15" s="6">
        <v>6.7913875953487968E-2</v>
      </c>
      <c r="AF15" s="6" t="s">
        <v>46</v>
      </c>
      <c r="AH15" s="6" t="s">
        <v>46</v>
      </c>
      <c r="AI15" s="6" t="s">
        <v>46</v>
      </c>
      <c r="AJ15" s="6" t="s">
        <v>46</v>
      </c>
      <c r="AK15" s="6" t="s">
        <v>46</v>
      </c>
      <c r="AL15" s="6">
        <v>520.176875</v>
      </c>
      <c r="AM15" s="6">
        <v>0.10000491296037861</v>
      </c>
    </row>
    <row r="16" spans="1:39">
      <c r="A16" s="1" t="s">
        <v>64</v>
      </c>
      <c r="B16" s="12">
        <v>42533</v>
      </c>
      <c r="C16" s="11">
        <v>200</v>
      </c>
      <c r="D16" s="6" t="s">
        <v>46</v>
      </c>
      <c r="E16" s="6" t="s">
        <v>46</v>
      </c>
      <c r="F16" s="6" t="s">
        <v>46</v>
      </c>
      <c r="G16" s="6"/>
      <c r="H16" s="6" t="s">
        <v>46</v>
      </c>
      <c r="I16" s="6" t="s">
        <v>46</v>
      </c>
      <c r="J16" s="6" t="s">
        <v>46</v>
      </c>
      <c r="K16" s="6" t="s">
        <v>46</v>
      </c>
      <c r="L16" s="6">
        <v>-0.75656579999997575</v>
      </c>
      <c r="M16" s="6">
        <v>0.72091989914896382</v>
      </c>
      <c r="N16" s="6"/>
      <c r="O16" s="6">
        <v>-2.6625999999999999</v>
      </c>
      <c r="P16" s="6">
        <v>1.9060342000000241</v>
      </c>
      <c r="Q16" s="6"/>
      <c r="R16" s="6" t="s">
        <v>46</v>
      </c>
      <c r="S16" s="6" t="s">
        <v>46</v>
      </c>
      <c r="T16" s="6" t="s">
        <v>46</v>
      </c>
      <c r="U16" s="6"/>
      <c r="V16" s="6" t="s">
        <v>46</v>
      </c>
      <c r="W16" s="6" t="s">
        <v>46</v>
      </c>
      <c r="X16" s="6" t="s">
        <v>46</v>
      </c>
      <c r="Y16" s="6" t="s">
        <v>46</v>
      </c>
      <c r="Z16" s="6">
        <v>210.14274225261056</v>
      </c>
      <c r="AA16" s="6">
        <v>80.093230655919712</v>
      </c>
      <c r="AB16" s="6" t="s">
        <v>46</v>
      </c>
      <c r="AD16" s="38">
        <v>0.81084766893204296</v>
      </c>
      <c r="AE16" s="6">
        <v>0.147564469893811</v>
      </c>
      <c r="AF16" s="6" t="s">
        <v>46</v>
      </c>
      <c r="AH16" s="6" t="s">
        <v>46</v>
      </c>
      <c r="AI16" s="6" t="s">
        <v>46</v>
      </c>
      <c r="AJ16" s="6" t="s">
        <v>46</v>
      </c>
      <c r="AK16" s="6" t="s">
        <v>46</v>
      </c>
      <c r="AL16" s="6">
        <v>520.14954</v>
      </c>
      <c r="AM16" s="6">
        <v>0.10000545099313138</v>
      </c>
    </row>
    <row r="17" spans="1:39" ht="14.25">
      <c r="A17" s="1" t="s">
        <v>64</v>
      </c>
      <c r="B17" s="12">
        <v>42533</v>
      </c>
      <c r="C17" s="11" t="s">
        <v>48</v>
      </c>
      <c r="D17" s="6" t="s">
        <v>46</v>
      </c>
      <c r="E17" s="6" t="s">
        <v>46</v>
      </c>
      <c r="F17" s="6" t="s">
        <v>46</v>
      </c>
      <c r="G17" s="6"/>
      <c r="H17" s="6" t="s">
        <v>46</v>
      </c>
      <c r="I17" s="6" t="s">
        <v>46</v>
      </c>
      <c r="J17" s="6" t="s">
        <v>46</v>
      </c>
      <c r="K17" s="6" t="s">
        <v>46</v>
      </c>
      <c r="L17" s="6">
        <v>-1.0859037999999828</v>
      </c>
      <c r="M17" s="6">
        <v>0.56245987385600049</v>
      </c>
      <c r="N17" s="6"/>
      <c r="O17" s="6">
        <v>-2.6625999999999999</v>
      </c>
      <c r="P17" s="6">
        <v>1.5766962000000171</v>
      </c>
      <c r="Q17" s="6"/>
      <c r="R17" s="6" t="s">
        <v>46</v>
      </c>
      <c r="S17" s="6" t="s">
        <v>46</v>
      </c>
      <c r="T17" s="6" t="s">
        <v>46</v>
      </c>
      <c r="U17" s="6"/>
      <c r="V17" s="6" t="s">
        <v>46</v>
      </c>
      <c r="W17" s="6" t="s">
        <v>46</v>
      </c>
      <c r="X17" s="6" t="s">
        <v>46</v>
      </c>
      <c r="Y17" s="6" t="s">
        <v>46</v>
      </c>
      <c r="Z17" s="6">
        <v>173.61450125934439</v>
      </c>
      <c r="AA17" s="6">
        <v>62.335924230588603</v>
      </c>
      <c r="AB17" s="6" t="s">
        <v>46</v>
      </c>
      <c r="AD17" s="38">
        <v>0.746196963995306</v>
      </c>
      <c r="AE17" s="6">
        <v>0.11133915534193706</v>
      </c>
      <c r="AF17" s="6" t="s">
        <v>46</v>
      </c>
      <c r="AH17" s="6" t="s">
        <v>46</v>
      </c>
      <c r="AI17" s="6" t="s">
        <v>46</v>
      </c>
      <c r="AJ17" s="6" t="s">
        <v>46</v>
      </c>
      <c r="AK17" s="6" t="s">
        <v>46</v>
      </c>
      <c r="AL17" s="6">
        <v>519.92927099999997</v>
      </c>
      <c r="AM17" s="6">
        <v>0.10000177743526813</v>
      </c>
    </row>
    <row r="18" spans="1:39">
      <c r="A18" s="1" t="s">
        <v>64</v>
      </c>
      <c r="B18" s="12">
        <v>42533</v>
      </c>
      <c r="C18" s="11">
        <v>250</v>
      </c>
      <c r="D18" s="6" t="s">
        <v>46</v>
      </c>
      <c r="E18" s="6" t="s">
        <v>46</v>
      </c>
      <c r="F18" s="6" t="s">
        <v>46</v>
      </c>
      <c r="G18" s="6"/>
      <c r="H18" s="6" t="s">
        <v>46</v>
      </c>
      <c r="I18" s="6" t="s">
        <v>46</v>
      </c>
      <c r="J18" s="6" t="s">
        <v>46</v>
      </c>
      <c r="K18" s="6" t="s">
        <v>46</v>
      </c>
      <c r="L18" s="6">
        <v>-1.3687207999999487</v>
      </c>
      <c r="M18" s="6">
        <v>0.48435797473169351</v>
      </c>
      <c r="N18" s="6"/>
      <c r="O18" s="6">
        <v>-3.4724375000000003</v>
      </c>
      <c r="P18" s="6">
        <v>2.1037167000000516</v>
      </c>
      <c r="Q18" s="6"/>
      <c r="R18" s="6" t="s">
        <v>46</v>
      </c>
      <c r="S18" s="6" t="s">
        <v>46</v>
      </c>
      <c r="T18" s="6" t="s">
        <v>46</v>
      </c>
      <c r="U18" s="6"/>
      <c r="V18" s="6" t="s">
        <v>46</v>
      </c>
      <c r="W18" s="6" t="s">
        <v>46</v>
      </c>
      <c r="X18" s="6" t="s">
        <v>46</v>
      </c>
      <c r="Y18" s="6" t="s">
        <v>46</v>
      </c>
      <c r="Z18" s="6">
        <v>232.112325125208</v>
      </c>
      <c r="AA18" s="6">
        <v>53.93002515060325</v>
      </c>
      <c r="AB18" s="6" t="s">
        <v>46</v>
      </c>
      <c r="AD18" s="38">
        <v>0.8083997402152</v>
      </c>
      <c r="AE18" s="6">
        <v>9.9546613353074909E-2</v>
      </c>
      <c r="AF18" s="6" t="s">
        <v>46</v>
      </c>
      <c r="AH18" s="6" t="s">
        <v>46</v>
      </c>
      <c r="AI18" s="6" t="s">
        <v>46</v>
      </c>
      <c r="AJ18" s="6" t="s">
        <v>46</v>
      </c>
      <c r="AK18" s="6" t="s">
        <v>46</v>
      </c>
      <c r="AL18" s="6">
        <v>519.99901699999998</v>
      </c>
      <c r="AM18" s="6">
        <v>0.10000537825598432</v>
      </c>
    </row>
    <row r="19" spans="1:39">
      <c r="A19" s="1" t="s">
        <v>64</v>
      </c>
      <c r="B19" s="12">
        <v>42533</v>
      </c>
      <c r="C19" s="11">
        <v>300</v>
      </c>
      <c r="D19" s="6" t="s">
        <v>46</v>
      </c>
      <c r="E19" s="6" t="s">
        <v>46</v>
      </c>
      <c r="F19" s="6" t="s">
        <v>46</v>
      </c>
      <c r="G19" s="6"/>
      <c r="H19" s="6" t="s">
        <v>46</v>
      </c>
      <c r="I19" s="6" t="s">
        <v>46</v>
      </c>
      <c r="J19" s="6" t="s">
        <v>46</v>
      </c>
      <c r="K19" s="6" t="s">
        <v>46</v>
      </c>
      <c r="L19" s="6">
        <v>-2.3385088000000565</v>
      </c>
      <c r="M19" s="6">
        <v>0.84507641718290838</v>
      </c>
      <c r="N19" s="6"/>
      <c r="O19" s="6">
        <v>-4.264899999999999</v>
      </c>
      <c r="P19" s="6">
        <v>1.9263911999999426</v>
      </c>
      <c r="Q19" s="6"/>
      <c r="R19" s="6" t="s">
        <v>46</v>
      </c>
      <c r="S19" s="6" t="s">
        <v>46</v>
      </c>
      <c r="T19" s="6" t="s">
        <v>46</v>
      </c>
      <c r="U19" s="6"/>
      <c r="V19" s="6" t="s">
        <v>46</v>
      </c>
      <c r="W19" s="6" t="s">
        <v>46</v>
      </c>
      <c r="X19" s="6" t="s">
        <v>46</v>
      </c>
      <c r="Y19" s="6" t="s">
        <v>46</v>
      </c>
      <c r="Z19" s="6">
        <v>212.40361411649951</v>
      </c>
      <c r="AA19" s="6">
        <v>93.89133542086941</v>
      </c>
      <c r="AB19" s="6" t="s">
        <v>46</v>
      </c>
      <c r="AD19" s="38">
        <v>0.72599539271172597</v>
      </c>
      <c r="AE19" s="6">
        <v>0.17274355449923606</v>
      </c>
      <c r="AF19" s="6" t="s">
        <v>46</v>
      </c>
      <c r="AH19" s="6" t="s">
        <v>46</v>
      </c>
      <c r="AI19" s="6" t="s">
        <v>46</v>
      </c>
      <c r="AJ19" s="6" t="s">
        <v>46</v>
      </c>
      <c r="AK19" s="6" t="s">
        <v>46</v>
      </c>
      <c r="AL19" s="6">
        <v>520.04622300000005</v>
      </c>
      <c r="AM19" s="6">
        <v>0.10001071092935797</v>
      </c>
    </row>
    <row r="20" spans="1:39" ht="14.25">
      <c r="A20" s="1" t="s">
        <v>64</v>
      </c>
      <c r="B20" s="12">
        <v>42533</v>
      </c>
      <c r="C20" s="11" t="s">
        <v>49</v>
      </c>
      <c r="D20" s="6" t="s">
        <v>46</v>
      </c>
      <c r="E20" s="6" t="s">
        <v>46</v>
      </c>
      <c r="F20" s="6" t="s">
        <v>46</v>
      </c>
      <c r="G20" s="6"/>
      <c r="H20" s="6" t="s">
        <v>46</v>
      </c>
      <c r="I20" s="6" t="s">
        <v>46</v>
      </c>
      <c r="J20" s="6" t="s">
        <v>46</v>
      </c>
      <c r="K20" s="6" t="s">
        <v>46</v>
      </c>
      <c r="L20" s="6">
        <v>-2.1955527999999731</v>
      </c>
      <c r="M20" s="6">
        <v>0.84994641690612294</v>
      </c>
      <c r="N20" s="6"/>
      <c r="O20" s="6">
        <v>-4.264899999999999</v>
      </c>
      <c r="P20" s="6">
        <v>2.0693472000000259</v>
      </c>
      <c r="Q20" s="6"/>
      <c r="R20" s="6" t="s">
        <v>46</v>
      </c>
      <c r="S20" s="6" t="s">
        <v>46</v>
      </c>
      <c r="T20" s="6" t="s">
        <v>46</v>
      </c>
      <c r="U20" s="6"/>
      <c r="V20" s="6" t="s">
        <v>46</v>
      </c>
      <c r="W20" s="6" t="s">
        <v>46</v>
      </c>
      <c r="X20" s="6" t="s">
        <v>46</v>
      </c>
      <c r="Y20" s="6" t="s">
        <v>46</v>
      </c>
      <c r="Z20" s="6">
        <v>228.29028700947865</v>
      </c>
      <c r="AA20" s="6">
        <v>94.538718216480106</v>
      </c>
      <c r="AB20" s="6" t="s">
        <v>46</v>
      </c>
      <c r="AD20" s="38">
        <v>0.75443435774704093</v>
      </c>
      <c r="AE20" s="6">
        <v>0.175861845426866</v>
      </c>
      <c r="AF20" s="6" t="s">
        <v>46</v>
      </c>
      <c r="AH20" s="6" t="s">
        <v>46</v>
      </c>
      <c r="AI20" s="6" t="s">
        <v>46</v>
      </c>
      <c r="AJ20" s="6" t="s">
        <v>46</v>
      </c>
      <c r="AK20" s="6" t="s">
        <v>46</v>
      </c>
      <c r="AL20" s="6">
        <v>519.87195399999996</v>
      </c>
      <c r="AM20" s="6">
        <v>0.10000186768752073</v>
      </c>
    </row>
    <row r="21" spans="1:39">
      <c r="A21" s="1" t="s">
        <v>64</v>
      </c>
      <c r="B21" s="12">
        <v>42533</v>
      </c>
      <c r="C21" s="11">
        <v>350</v>
      </c>
      <c r="D21" s="6" t="s">
        <v>46</v>
      </c>
      <c r="E21" s="6" t="s">
        <v>46</v>
      </c>
      <c r="F21" s="6" t="s">
        <v>46</v>
      </c>
      <c r="G21" s="6"/>
      <c r="H21" s="6" t="s">
        <v>46</v>
      </c>
      <c r="I21" s="6" t="s">
        <v>46</v>
      </c>
      <c r="J21" s="6" t="s">
        <v>46</v>
      </c>
      <c r="K21" s="6" t="s">
        <v>46</v>
      </c>
      <c r="L21" s="6">
        <v>-2.8169687999999837</v>
      </c>
      <c r="M21" s="6">
        <v>1.5077661896240813</v>
      </c>
      <c r="N21" s="6"/>
      <c r="O21" s="6">
        <v>-5.0150124999999992</v>
      </c>
      <c r="P21" s="6">
        <v>2.1980437000000155</v>
      </c>
      <c r="Q21" s="6"/>
      <c r="R21" s="6" t="s">
        <v>46</v>
      </c>
      <c r="S21" s="6" t="s">
        <v>46</v>
      </c>
      <c r="T21" s="6" t="s">
        <v>46</v>
      </c>
      <c r="U21" s="6"/>
      <c r="V21" s="6" t="s">
        <v>46</v>
      </c>
      <c r="W21" s="6" t="s">
        <v>46</v>
      </c>
      <c r="X21" s="6" t="s">
        <v>46</v>
      </c>
      <c r="Y21" s="6" t="s">
        <v>46</v>
      </c>
      <c r="Z21" s="6">
        <v>242.60700188843066</v>
      </c>
      <c r="AA21" s="6">
        <v>167.83271919572852</v>
      </c>
      <c r="AB21" s="6" t="s">
        <v>46</v>
      </c>
      <c r="AD21" s="38">
        <v>0.72683993314120199</v>
      </c>
      <c r="AE21" s="6">
        <v>0.32217480326277792</v>
      </c>
      <c r="AF21" s="6" t="s">
        <v>46</v>
      </c>
      <c r="AH21" s="6" t="s">
        <v>46</v>
      </c>
      <c r="AI21" s="6" t="s">
        <v>46</v>
      </c>
      <c r="AJ21" s="6" t="s">
        <v>46</v>
      </c>
      <c r="AK21" s="6" t="s">
        <v>46</v>
      </c>
      <c r="AL21" s="6">
        <v>520.04619500000001</v>
      </c>
      <c r="AM21" s="6">
        <v>0.10001100651947466</v>
      </c>
    </row>
    <row r="22" spans="1:39">
      <c r="A22" s="1" t="s">
        <v>64</v>
      </c>
      <c r="B22" s="12">
        <v>42533</v>
      </c>
      <c r="C22" s="11">
        <v>400</v>
      </c>
      <c r="D22" s="6" t="s">
        <v>46</v>
      </c>
      <c r="E22" s="6" t="s">
        <v>46</v>
      </c>
      <c r="F22" s="6" t="s">
        <v>46</v>
      </c>
      <c r="G22" s="6"/>
      <c r="H22" s="6" t="s">
        <v>46</v>
      </c>
      <c r="I22" s="6" t="s">
        <v>46</v>
      </c>
      <c r="J22" s="6" t="s">
        <v>46</v>
      </c>
      <c r="K22" s="6" t="s">
        <v>46</v>
      </c>
      <c r="L22" s="6">
        <v>-3.8832538000000341</v>
      </c>
      <c r="M22" s="6">
        <v>1.8751500705401463</v>
      </c>
      <c r="N22" s="6"/>
      <c r="O22" s="6">
        <v>-5.7361000000000004</v>
      </c>
      <c r="P22" s="6">
        <v>1.8528461999999664</v>
      </c>
      <c r="Q22" s="6"/>
      <c r="R22" s="6" t="s">
        <v>46</v>
      </c>
      <c r="S22" s="6" t="s">
        <v>46</v>
      </c>
      <c r="T22" s="6" t="s">
        <v>46</v>
      </c>
      <c r="U22" s="6"/>
      <c r="V22" s="6" t="s">
        <v>46</v>
      </c>
      <c r="W22" s="6" t="s">
        <v>46</v>
      </c>
      <c r="X22" s="6" t="s">
        <v>46</v>
      </c>
      <c r="Y22" s="6" t="s">
        <v>46</v>
      </c>
      <c r="Z22" s="6">
        <v>204.23726620277148</v>
      </c>
      <c r="AA22" s="6">
        <v>208.16848110402435</v>
      </c>
      <c r="AB22" s="6" t="s">
        <v>46</v>
      </c>
      <c r="AD22" s="38">
        <v>0.59666843550899396</v>
      </c>
      <c r="AE22" s="6">
        <v>0.39470969567566805</v>
      </c>
      <c r="AF22" s="6" t="s">
        <v>46</v>
      </c>
      <c r="AH22" s="6" t="s">
        <v>46</v>
      </c>
      <c r="AI22" s="6" t="s">
        <v>46</v>
      </c>
      <c r="AJ22" s="6" t="s">
        <v>46</v>
      </c>
      <c r="AK22" s="6" t="s">
        <v>46</v>
      </c>
      <c r="AL22" s="6">
        <v>520.06780100000003</v>
      </c>
      <c r="AM22" s="6">
        <v>0.10000773800262908</v>
      </c>
    </row>
    <row r="23" spans="1:39" ht="14.25">
      <c r="A23" s="1" t="s">
        <v>64</v>
      </c>
      <c r="B23" s="12">
        <v>42533</v>
      </c>
      <c r="C23" s="11" t="s">
        <v>50</v>
      </c>
      <c r="D23" s="6" t="s">
        <v>46</v>
      </c>
      <c r="E23" s="6" t="s">
        <v>46</v>
      </c>
      <c r="F23" s="6" t="s">
        <v>46</v>
      </c>
      <c r="G23" s="6"/>
      <c r="H23" s="6" t="s">
        <v>46</v>
      </c>
      <c r="I23" s="6" t="s">
        <v>46</v>
      </c>
      <c r="J23" s="6" t="s">
        <v>46</v>
      </c>
      <c r="K23" s="6" t="s">
        <v>46</v>
      </c>
      <c r="L23" s="6">
        <v>-3.0459607999999321</v>
      </c>
      <c r="M23" s="6">
        <v>1.43238063236102</v>
      </c>
      <c r="N23" s="6"/>
      <c r="O23" s="6">
        <v>-5.7361000000000004</v>
      </c>
      <c r="P23" s="6">
        <v>2.6901392000000683</v>
      </c>
      <c r="Q23" s="6"/>
      <c r="R23" s="6" t="s">
        <v>46</v>
      </c>
      <c r="S23" s="6" t="s">
        <v>46</v>
      </c>
      <c r="T23" s="6" t="s">
        <v>46</v>
      </c>
      <c r="U23" s="6"/>
      <c r="V23" s="6" t="s">
        <v>46</v>
      </c>
      <c r="W23" s="6" t="s">
        <v>46</v>
      </c>
      <c r="X23" s="6" t="s">
        <v>46</v>
      </c>
      <c r="Y23" s="6" t="s">
        <v>46</v>
      </c>
      <c r="Z23" s="6">
        <v>297.47810672403199</v>
      </c>
      <c r="AA23" s="6">
        <v>160.04755076569958</v>
      </c>
      <c r="AB23" s="6" t="s">
        <v>46</v>
      </c>
      <c r="AD23" s="38">
        <v>0.76656574868712501</v>
      </c>
      <c r="AE23" s="6">
        <v>0.31741897097024496</v>
      </c>
      <c r="AF23" s="6" t="s">
        <v>46</v>
      </c>
      <c r="AH23" s="6" t="s">
        <v>46</v>
      </c>
      <c r="AI23" s="6" t="s">
        <v>46</v>
      </c>
      <c r="AJ23" s="6" t="s">
        <v>46</v>
      </c>
      <c r="AK23" s="6" t="s">
        <v>46</v>
      </c>
      <c r="AL23" s="6">
        <v>519.87925099999995</v>
      </c>
      <c r="AM23" s="6">
        <v>0.10000165397393436</v>
      </c>
    </row>
    <row r="24" spans="1:39">
      <c r="A24" s="1" t="s">
        <v>64</v>
      </c>
      <c r="B24" s="12">
        <v>42533</v>
      </c>
      <c r="C24" s="11">
        <v>450</v>
      </c>
      <c r="D24" s="6" t="s">
        <v>46</v>
      </c>
      <c r="E24" s="6" t="s">
        <v>46</v>
      </c>
      <c r="F24" s="6" t="s">
        <v>46</v>
      </c>
      <c r="G24" s="6"/>
      <c r="H24" s="6" t="s">
        <v>46</v>
      </c>
      <c r="I24" s="6" t="s">
        <v>46</v>
      </c>
      <c r="J24" s="6" t="s">
        <v>46</v>
      </c>
      <c r="K24" s="6" t="s">
        <v>46</v>
      </c>
      <c r="L24" s="6">
        <v>-3.5812907999999766</v>
      </c>
      <c r="M24" s="6">
        <v>2.8866135548395033</v>
      </c>
      <c r="N24" s="6"/>
      <c r="O24" s="6">
        <v>-6.5011000000000001</v>
      </c>
      <c r="P24" s="6">
        <v>2.9198092000000235</v>
      </c>
      <c r="Q24" s="6"/>
      <c r="R24" s="6" t="s">
        <v>46</v>
      </c>
      <c r="S24" s="6" t="s">
        <v>46</v>
      </c>
      <c r="T24" s="6" t="s">
        <v>46</v>
      </c>
      <c r="U24" s="6"/>
      <c r="V24" s="6" t="s">
        <v>46</v>
      </c>
      <c r="W24" s="6" t="s">
        <v>46</v>
      </c>
      <c r="X24" s="6" t="s">
        <v>46</v>
      </c>
      <c r="Y24" s="6" t="s">
        <v>46</v>
      </c>
      <c r="Z24" s="6">
        <v>323.15714707535835</v>
      </c>
      <c r="AA24" s="6">
        <v>323.04615903336213</v>
      </c>
      <c r="AB24" s="6" t="s">
        <v>46</v>
      </c>
      <c r="AD24" s="6">
        <v>0.743284498298872</v>
      </c>
      <c r="AE24" s="6">
        <v>0.68333791529639809</v>
      </c>
      <c r="AF24" s="6" t="s">
        <v>46</v>
      </c>
      <c r="AH24" s="6" t="s">
        <v>46</v>
      </c>
      <c r="AI24" s="6" t="s">
        <v>46</v>
      </c>
      <c r="AJ24" s="6" t="s">
        <v>46</v>
      </c>
      <c r="AK24" s="6" t="s">
        <v>46</v>
      </c>
      <c r="AL24" s="6">
        <v>519.95097399999997</v>
      </c>
      <c r="AM24" s="6">
        <v>0.1000034682187553</v>
      </c>
    </row>
    <row r="25" spans="1:39">
      <c r="A25" s="1" t="s">
        <v>64</v>
      </c>
      <c r="B25" s="12">
        <v>42533</v>
      </c>
      <c r="C25" s="11">
        <v>500</v>
      </c>
      <c r="D25" s="6" t="s">
        <v>46</v>
      </c>
      <c r="E25" s="6" t="s">
        <v>46</v>
      </c>
      <c r="F25" s="6" t="s">
        <v>46</v>
      </c>
      <c r="G25" s="6"/>
      <c r="H25" s="6" t="s">
        <v>46</v>
      </c>
      <c r="I25" s="6" t="s">
        <v>46</v>
      </c>
      <c r="J25" s="6" t="s">
        <v>46</v>
      </c>
      <c r="K25" s="6" t="s">
        <v>46</v>
      </c>
      <c r="L25" s="6">
        <v>-4.2272437999999966</v>
      </c>
      <c r="M25" s="6">
        <v>5.6189169401686145</v>
      </c>
      <c r="N25" s="6"/>
      <c r="O25" s="6">
        <v>-7.2660999999999998</v>
      </c>
      <c r="P25" s="6">
        <v>3.0388562000000032</v>
      </c>
      <c r="Q25" s="6"/>
      <c r="R25" s="6" t="s">
        <v>46</v>
      </c>
      <c r="S25" s="6" t="s">
        <v>46</v>
      </c>
      <c r="T25" s="6" t="s">
        <v>46</v>
      </c>
      <c r="U25" s="6"/>
      <c r="V25" s="6" t="s">
        <v>46</v>
      </c>
      <c r="W25" s="6" t="s">
        <v>46</v>
      </c>
      <c r="X25" s="6" t="s">
        <v>46</v>
      </c>
      <c r="Y25" s="6" t="s">
        <v>46</v>
      </c>
      <c r="Z25" s="6">
        <v>336.48505669059898</v>
      </c>
      <c r="AA25" s="6">
        <v>629.35819610629994</v>
      </c>
      <c r="AB25" s="6" t="s">
        <v>46</v>
      </c>
      <c r="AD25" s="6">
        <v>0.68322402776198099</v>
      </c>
      <c r="AE25" s="6">
        <v>1.4539354899740091</v>
      </c>
      <c r="AF25" s="6" t="s">
        <v>46</v>
      </c>
      <c r="AH25" s="6" t="s">
        <v>46</v>
      </c>
      <c r="AI25" s="6" t="s">
        <v>46</v>
      </c>
      <c r="AJ25" s="6" t="s">
        <v>46</v>
      </c>
      <c r="AK25" s="6" t="s">
        <v>46</v>
      </c>
      <c r="AL25" s="6">
        <v>519.95556299999998</v>
      </c>
      <c r="AM25" s="6">
        <v>0.10000277456503345</v>
      </c>
    </row>
    <row r="26" spans="1:39" ht="14.25">
      <c r="A26" s="1" t="s">
        <v>64</v>
      </c>
      <c r="B26" s="12">
        <v>42533</v>
      </c>
      <c r="C26" s="11" t="s">
        <v>51</v>
      </c>
      <c r="D26" s="6" t="s">
        <v>46</v>
      </c>
      <c r="E26" s="6" t="s">
        <v>46</v>
      </c>
      <c r="F26" s="6" t="s">
        <v>46</v>
      </c>
      <c r="G26" s="6"/>
      <c r="H26" s="6" t="s">
        <v>46</v>
      </c>
      <c r="I26" s="6" t="s">
        <v>46</v>
      </c>
      <c r="J26" s="6" t="s">
        <v>46</v>
      </c>
      <c r="K26" s="6" t="s">
        <v>46</v>
      </c>
      <c r="L26" s="6">
        <v>-3.3790758000000096</v>
      </c>
      <c r="M26" s="6">
        <v>45.747355195595233</v>
      </c>
      <c r="N26" s="6"/>
      <c r="O26" s="6">
        <v>-7.2660999999999998</v>
      </c>
      <c r="P26" s="6">
        <v>3.8870241999999902</v>
      </c>
      <c r="Q26" s="6"/>
      <c r="R26" s="6" t="s">
        <v>46</v>
      </c>
      <c r="S26" s="6" t="s">
        <v>46</v>
      </c>
      <c r="T26" s="6" t="s">
        <v>46</v>
      </c>
      <c r="U26" s="6"/>
      <c r="V26" s="6" t="s">
        <v>46</v>
      </c>
      <c r="W26" s="6" t="s">
        <v>46</v>
      </c>
      <c r="X26" s="6" t="s">
        <v>46</v>
      </c>
      <c r="Y26" s="6" t="s">
        <v>46</v>
      </c>
      <c r="Z26" s="6">
        <v>431.78660426803344</v>
      </c>
      <c r="AA26" s="6">
        <v>5156.5622423335926</v>
      </c>
      <c r="AB26" s="6" t="s">
        <v>46</v>
      </c>
      <c r="AD26" s="6">
        <v>0.87531668745305002</v>
      </c>
      <c r="AE26" s="6">
        <v>16.331796156632549</v>
      </c>
      <c r="AF26" s="6" t="s">
        <v>46</v>
      </c>
      <c r="AH26" s="6" t="s">
        <v>46</v>
      </c>
      <c r="AI26" s="6" t="s">
        <v>46</v>
      </c>
      <c r="AJ26" s="6" t="s">
        <v>46</v>
      </c>
      <c r="AK26" s="6" t="s">
        <v>46</v>
      </c>
      <c r="AL26" s="6">
        <v>519.98797500000001</v>
      </c>
      <c r="AM26" s="6">
        <v>0.10000565766026691</v>
      </c>
    </row>
    <row r="27" spans="1:39">
      <c r="A27" s="1" t="s">
        <v>64</v>
      </c>
      <c r="B27" s="12">
        <v>42533</v>
      </c>
      <c r="C27" s="11">
        <v>550</v>
      </c>
      <c r="D27" s="6" t="s">
        <v>46</v>
      </c>
      <c r="E27" s="6" t="s">
        <v>46</v>
      </c>
      <c r="F27" s="6" t="s">
        <v>46</v>
      </c>
      <c r="G27" s="6"/>
      <c r="H27" s="6" t="s">
        <v>46</v>
      </c>
      <c r="I27" s="6" t="s">
        <v>46</v>
      </c>
      <c r="J27" s="6" t="s">
        <v>46</v>
      </c>
      <c r="K27" s="6" t="s">
        <v>46</v>
      </c>
      <c r="L27" s="6">
        <v>-4.5874067999999397</v>
      </c>
      <c r="M27" s="6">
        <v>11.749251431808915</v>
      </c>
      <c r="N27" s="6"/>
      <c r="O27" s="6">
        <v>-8.0310999999999986</v>
      </c>
      <c r="P27" s="6">
        <v>3.4436932000000589</v>
      </c>
      <c r="Q27" s="6"/>
      <c r="R27" s="6" t="s">
        <v>46</v>
      </c>
      <c r="S27" s="6" t="s">
        <v>46</v>
      </c>
      <c r="T27" s="6" t="s">
        <v>46</v>
      </c>
      <c r="U27" s="6"/>
      <c r="V27" s="6" t="s">
        <v>46</v>
      </c>
      <c r="W27" s="6" t="s">
        <v>46</v>
      </c>
      <c r="X27" s="6" t="s">
        <v>46</v>
      </c>
      <c r="Y27" s="6" t="s">
        <v>46</v>
      </c>
      <c r="Z27" s="6">
        <v>381.89775394855394</v>
      </c>
      <c r="AA27" s="6">
        <v>1319.981842547169</v>
      </c>
      <c r="AB27" s="6" t="s">
        <v>46</v>
      </c>
      <c r="AD27" s="6">
        <v>0.66941635635031294</v>
      </c>
      <c r="AE27" s="6">
        <v>3.6078973744065772</v>
      </c>
      <c r="AF27" s="6" t="s">
        <v>46</v>
      </c>
      <c r="AH27" s="6" t="s">
        <v>46</v>
      </c>
      <c r="AI27" s="6" t="s">
        <v>46</v>
      </c>
      <c r="AJ27" s="6" t="s">
        <v>46</v>
      </c>
      <c r="AK27" s="6" t="s">
        <v>46</v>
      </c>
      <c r="AL27" s="6">
        <v>519.99457099999995</v>
      </c>
      <c r="AM27" s="6">
        <v>0.10000180052383108</v>
      </c>
    </row>
    <row r="28" spans="1:39">
      <c r="A28" s="9" t="s">
        <v>64</v>
      </c>
      <c r="B28" s="8">
        <v>42533</v>
      </c>
      <c r="C28" s="7">
        <v>600</v>
      </c>
      <c r="D28" s="5" t="s">
        <v>46</v>
      </c>
      <c r="E28" s="5" t="s">
        <v>46</v>
      </c>
      <c r="F28" s="5" t="s">
        <v>46</v>
      </c>
      <c r="G28" s="6"/>
      <c r="H28" s="5" t="s">
        <v>46</v>
      </c>
      <c r="I28" s="5" t="s">
        <v>46</v>
      </c>
      <c r="J28" s="5" t="s">
        <v>46</v>
      </c>
      <c r="K28" s="5" t="s">
        <v>46</v>
      </c>
      <c r="L28" s="5">
        <v>-4.2517837999999983</v>
      </c>
      <c r="M28" s="5">
        <v>16.012324896909384</v>
      </c>
      <c r="N28" s="6"/>
      <c r="O28" s="5">
        <v>-8.7960999999999991</v>
      </c>
      <c r="P28" s="5">
        <v>4.5443162000000008</v>
      </c>
      <c r="Q28" s="6"/>
      <c r="R28" s="5" t="s">
        <v>46</v>
      </c>
      <c r="S28" s="5" t="s">
        <v>46</v>
      </c>
      <c r="T28" s="5" t="s">
        <v>46</v>
      </c>
      <c r="U28" s="6"/>
      <c r="V28" s="5" t="s">
        <v>46</v>
      </c>
      <c r="W28" s="5" t="s">
        <v>46</v>
      </c>
      <c r="X28" s="5" t="s">
        <v>46</v>
      </c>
      <c r="Y28" s="5" t="s">
        <v>46</v>
      </c>
      <c r="Z28" s="5">
        <v>506.05700849863501</v>
      </c>
      <c r="AA28" s="5">
        <v>1813.7387977647945</v>
      </c>
      <c r="AB28" s="5" t="s">
        <v>46</v>
      </c>
      <c r="AD28" s="5">
        <v>0.80893283433327801</v>
      </c>
      <c r="AE28" s="5">
        <v>5.7646571144807623</v>
      </c>
      <c r="AF28" s="5" t="s">
        <v>46</v>
      </c>
      <c r="AH28" s="5" t="s">
        <v>46</v>
      </c>
      <c r="AI28" s="5" t="s">
        <v>46</v>
      </c>
      <c r="AJ28" s="5" t="s">
        <v>46</v>
      </c>
      <c r="AK28" s="5" t="s">
        <v>46</v>
      </c>
      <c r="AL28" s="5">
        <v>519.76876500000003</v>
      </c>
      <c r="AM28" s="5">
        <v>0.10000490879813102</v>
      </c>
    </row>
    <row r="29" spans="1:39" ht="15" thickBot="1">
      <c r="A29" s="1" t="s">
        <v>29</v>
      </c>
    </row>
    <row r="30" spans="1:39" ht="15" thickBot="1">
      <c r="A30" s="1" t="s">
        <v>65</v>
      </c>
      <c r="T30" s="21"/>
      <c r="U30" s="20"/>
      <c r="Z30" s="22"/>
      <c r="AC30" s="37"/>
      <c r="AD30" s="38"/>
      <c r="AE30" s="38"/>
      <c r="AF30" s="38"/>
      <c r="AG30" s="37"/>
      <c r="AH30" s="37"/>
    </row>
    <row r="31" spans="1:39" ht="15" thickBot="1">
      <c r="A31" s="1" t="s">
        <v>66</v>
      </c>
      <c r="R31" s="18"/>
      <c r="T31" s="19"/>
      <c r="Z31" s="17"/>
      <c r="AC31" s="37"/>
      <c r="AD31" s="38"/>
      <c r="AE31" s="38"/>
      <c r="AF31" s="38"/>
      <c r="AG31" s="37"/>
      <c r="AH31" s="38"/>
      <c r="AI31" s="39"/>
    </row>
    <row r="32" spans="1:39" ht="14.25">
      <c r="A32" s="1" t="s">
        <v>67</v>
      </c>
      <c r="H32" s="34"/>
      <c r="I32" s="34"/>
      <c r="Z32" s="22"/>
      <c r="AC32" s="37"/>
      <c r="AD32" s="38"/>
      <c r="AE32" s="38"/>
      <c r="AF32" s="38"/>
      <c r="AG32" s="37"/>
      <c r="AH32" s="38"/>
      <c r="AI32" s="39"/>
    </row>
    <row r="33" spans="1:35" ht="14.25">
      <c r="A33" s="1" t="s">
        <v>68</v>
      </c>
      <c r="H33" s="35"/>
      <c r="I33" s="35"/>
      <c r="AC33" s="37"/>
      <c r="AD33" s="38"/>
      <c r="AE33" s="38"/>
      <c r="AF33" s="38"/>
      <c r="AG33" s="37"/>
      <c r="AH33" s="38"/>
      <c r="AI33" s="39"/>
    </row>
    <row r="34" spans="1:35" ht="14.25">
      <c r="A34" s="1" t="s">
        <v>69</v>
      </c>
      <c r="H34" s="35"/>
      <c r="I34" s="35"/>
      <c r="AC34" s="37"/>
      <c r="AD34" s="38"/>
      <c r="AE34" s="38"/>
      <c r="AF34" s="38"/>
      <c r="AG34" s="37"/>
      <c r="AH34" s="38"/>
      <c r="AI34" s="39"/>
    </row>
    <row r="35" spans="1:35" ht="15.75">
      <c r="A35" s="1" t="s">
        <v>70</v>
      </c>
      <c r="H35" s="35"/>
      <c r="I35" s="35"/>
      <c r="R35" s="18"/>
      <c r="Z35" s="6"/>
      <c r="AC35" s="37"/>
      <c r="AD35" s="38"/>
      <c r="AE35" s="38"/>
      <c r="AF35" s="38"/>
      <c r="AG35" s="37"/>
      <c r="AH35" s="38"/>
      <c r="AI35" s="39"/>
    </row>
    <row r="36" spans="1:35" ht="14.25">
      <c r="A36" s="1" t="s">
        <v>58</v>
      </c>
      <c r="H36" s="35"/>
      <c r="I36" s="35"/>
      <c r="R36" s="18"/>
      <c r="Z36" s="6"/>
      <c r="AC36" s="37"/>
      <c r="AD36" s="38"/>
      <c r="AE36" s="38"/>
      <c r="AF36" s="38"/>
      <c r="AG36" s="37"/>
      <c r="AH36" s="38"/>
      <c r="AI36" s="38"/>
    </row>
    <row r="37" spans="1:35">
      <c r="H37" s="35"/>
      <c r="I37" s="35"/>
      <c r="R37" s="18"/>
      <c r="AC37" s="37"/>
      <c r="AD37" s="38"/>
      <c r="AE37" s="38"/>
      <c r="AF37" s="38"/>
      <c r="AG37" s="37"/>
      <c r="AH37" s="38"/>
      <c r="AI37" s="38"/>
    </row>
    <row r="38" spans="1:35">
      <c r="H38" s="35"/>
      <c r="I38" s="35"/>
      <c r="K38" s="17"/>
      <c r="L38" s="17"/>
      <c r="M38" s="17"/>
      <c r="AC38" s="37"/>
      <c r="AD38" s="38"/>
      <c r="AE38" s="38"/>
      <c r="AF38" s="38"/>
      <c r="AG38" s="37"/>
      <c r="AH38" s="38"/>
      <c r="AI38" s="38"/>
    </row>
    <row r="39" spans="1:35">
      <c r="H39" s="35"/>
      <c r="I39" s="35"/>
      <c r="K39" s="17"/>
      <c r="L39" s="17"/>
      <c r="M39" s="17"/>
      <c r="AC39" s="37"/>
      <c r="AD39" s="38"/>
      <c r="AE39" s="38"/>
      <c r="AF39" s="38"/>
      <c r="AG39" s="37"/>
      <c r="AH39" s="38"/>
      <c r="AI39" s="38"/>
    </row>
    <row r="40" spans="1:35">
      <c r="H40" s="35"/>
      <c r="I40" s="35"/>
      <c r="AC40" s="37"/>
      <c r="AD40" s="38"/>
      <c r="AE40" s="38"/>
      <c r="AF40" s="38"/>
      <c r="AG40" s="37"/>
      <c r="AH40" s="38"/>
      <c r="AI40" s="38"/>
    </row>
    <row r="41" spans="1:35">
      <c r="H41" s="35"/>
      <c r="I41" s="35"/>
      <c r="AC41" s="37"/>
      <c r="AD41" s="38"/>
      <c r="AE41" s="38"/>
      <c r="AF41" s="38"/>
      <c r="AG41" s="37"/>
      <c r="AH41" s="38"/>
      <c r="AI41" s="38"/>
    </row>
    <row r="42" spans="1:35">
      <c r="H42" s="35"/>
      <c r="I42" s="35"/>
      <c r="AC42" s="37"/>
      <c r="AD42" s="38"/>
      <c r="AE42" s="38"/>
      <c r="AF42" s="38"/>
      <c r="AG42" s="37"/>
      <c r="AH42" s="38"/>
      <c r="AI42" s="38"/>
    </row>
    <row r="43" spans="1:35">
      <c r="H43" s="35"/>
      <c r="I43" s="35"/>
      <c r="AC43" s="37"/>
      <c r="AD43" s="38"/>
      <c r="AE43" s="38"/>
      <c r="AF43" s="38"/>
      <c r="AG43" s="37"/>
      <c r="AH43" s="38"/>
      <c r="AI43" s="38"/>
    </row>
    <row r="44" spans="1:35">
      <c r="H44" s="35"/>
      <c r="I44" s="35"/>
      <c r="AC44" s="37"/>
      <c r="AD44" s="38"/>
      <c r="AE44" s="38"/>
      <c r="AF44" s="38"/>
      <c r="AG44" s="37"/>
      <c r="AH44" s="38"/>
      <c r="AI44" s="38"/>
    </row>
    <row r="45" spans="1:35">
      <c r="H45" s="35"/>
      <c r="I45" s="35"/>
      <c r="AC45" s="37"/>
      <c r="AD45" s="38"/>
      <c r="AE45" s="38"/>
      <c r="AF45" s="38"/>
      <c r="AG45" s="37"/>
      <c r="AH45" s="38"/>
      <c r="AI45" s="38"/>
    </row>
    <row r="46" spans="1:35">
      <c r="H46" s="35"/>
      <c r="I46" s="35"/>
      <c r="AC46" s="37"/>
      <c r="AD46" s="38"/>
      <c r="AE46" s="38"/>
      <c r="AF46" s="38"/>
      <c r="AG46" s="37"/>
      <c r="AH46" s="38"/>
      <c r="AI46" s="38"/>
    </row>
    <row r="47" spans="1:35">
      <c r="H47" s="35"/>
      <c r="I47" s="35"/>
      <c r="AC47" s="37"/>
      <c r="AD47" s="38"/>
      <c r="AE47" s="38"/>
      <c r="AF47" s="38"/>
      <c r="AG47" s="37"/>
      <c r="AH47" s="38"/>
      <c r="AI47" s="38"/>
    </row>
    <row r="48" spans="1:35">
      <c r="F48" s="37"/>
      <c r="G48" s="37"/>
      <c r="H48" s="40"/>
      <c r="I48" s="40"/>
      <c r="J48" s="37"/>
      <c r="K48" s="37"/>
      <c r="L48" s="37"/>
      <c r="AC48" s="37"/>
      <c r="AD48" s="38"/>
      <c r="AE48" s="38"/>
      <c r="AF48" s="38"/>
      <c r="AG48" s="37"/>
      <c r="AH48" s="38"/>
      <c r="AI48" s="38"/>
    </row>
    <row r="49" spans="6:35">
      <c r="F49" s="37"/>
      <c r="G49" s="37"/>
      <c r="H49" s="40"/>
      <c r="I49" s="40"/>
      <c r="J49" s="37"/>
      <c r="K49" s="37"/>
      <c r="L49" s="37"/>
      <c r="AC49" s="37"/>
      <c r="AD49" s="38"/>
      <c r="AE49" s="38"/>
      <c r="AF49" s="37"/>
      <c r="AG49" s="37"/>
      <c r="AH49" s="38"/>
      <c r="AI49" s="38"/>
    </row>
    <row r="50" spans="6:35">
      <c r="F50" s="37"/>
      <c r="G50" s="37"/>
      <c r="H50" s="40"/>
      <c r="I50" s="40"/>
      <c r="J50" s="37"/>
      <c r="K50" s="37"/>
      <c r="L50" s="37"/>
      <c r="AD50" s="38"/>
      <c r="AE50" s="38"/>
      <c r="AF50" s="37"/>
      <c r="AG50" s="37"/>
      <c r="AH50" s="38"/>
      <c r="AI50" s="38"/>
    </row>
    <row r="51" spans="6:35">
      <c r="F51" s="37"/>
      <c r="G51" s="37"/>
      <c r="H51" s="37"/>
      <c r="I51" s="36"/>
      <c r="J51" s="37"/>
      <c r="K51" s="37"/>
      <c r="L51" s="37"/>
      <c r="AD51" s="38"/>
      <c r="AE51" s="38"/>
      <c r="AF51" s="37"/>
      <c r="AG51" s="37"/>
      <c r="AH51" s="38"/>
      <c r="AI51" s="38"/>
    </row>
    <row r="52" spans="6:35">
      <c r="F52" s="37"/>
      <c r="G52" s="37"/>
      <c r="H52" s="37"/>
      <c r="I52" s="36"/>
      <c r="J52" s="37"/>
      <c r="K52" s="37"/>
      <c r="L52" s="37"/>
      <c r="AD52" s="38"/>
      <c r="AE52" s="38"/>
      <c r="AF52" s="37"/>
      <c r="AG52" s="37"/>
      <c r="AH52" s="38"/>
      <c r="AI52" s="38"/>
    </row>
    <row r="53" spans="6:35">
      <c r="F53" s="37"/>
      <c r="G53" s="37"/>
      <c r="H53" s="37"/>
      <c r="I53" s="37"/>
      <c r="J53" s="37"/>
      <c r="K53" s="37"/>
      <c r="L53" s="37"/>
      <c r="AD53" s="38"/>
      <c r="AE53" s="38"/>
      <c r="AF53" s="37"/>
      <c r="AG53" s="37"/>
      <c r="AH53" s="38"/>
      <c r="AI53" s="38"/>
    </row>
    <row r="54" spans="6:35">
      <c r="F54" s="37"/>
      <c r="G54" s="37"/>
      <c r="H54" s="37"/>
      <c r="I54" s="37"/>
      <c r="J54" s="37"/>
      <c r="K54" s="37"/>
      <c r="L54" s="37"/>
      <c r="AD54" s="38"/>
      <c r="AE54" s="38"/>
      <c r="AF54" s="37"/>
      <c r="AG54" s="37"/>
      <c r="AH54" s="38"/>
      <c r="AI54" s="38"/>
    </row>
    <row r="55" spans="6:35">
      <c r="F55" s="37"/>
      <c r="G55" s="37"/>
      <c r="H55" s="37"/>
      <c r="I55" s="37"/>
      <c r="J55" s="37"/>
      <c r="K55" s="37"/>
      <c r="L55" s="37"/>
      <c r="AD55" s="37"/>
      <c r="AE55" s="37"/>
      <c r="AF55" s="37"/>
      <c r="AG55" s="37"/>
      <c r="AH55" s="37"/>
      <c r="AI55" s="37"/>
    </row>
    <row r="56" spans="6:35">
      <c r="F56" s="37"/>
      <c r="G56" s="37"/>
      <c r="H56" s="37"/>
      <c r="I56" s="37"/>
      <c r="J56" s="37"/>
      <c r="K56" s="37"/>
      <c r="L56" s="37"/>
    </row>
    <row r="57" spans="6:35">
      <c r="F57" s="37"/>
      <c r="G57" s="37"/>
      <c r="H57" s="37"/>
      <c r="I57" s="37"/>
      <c r="J57" s="37"/>
      <c r="K57" s="37"/>
      <c r="L57" s="37"/>
    </row>
    <row r="58" spans="6:35">
      <c r="F58" s="37"/>
      <c r="G58" s="37"/>
      <c r="H58" s="37"/>
      <c r="I58" s="37"/>
      <c r="J58" s="37"/>
      <c r="K58" s="37"/>
      <c r="L58" s="37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43"/>
  <sheetViews>
    <sheetView workbookViewId="0"/>
  </sheetViews>
  <sheetFormatPr defaultRowHeight="12.75"/>
  <cols>
    <col min="1" max="1" width="8" style="1" bestFit="1" customWidth="1"/>
    <col min="2" max="2" width="13.28515625" style="1" customWidth="1"/>
    <col min="3" max="3" width="9.28515625" style="1" bestFit="1" customWidth="1"/>
    <col min="4" max="4" width="11.7109375" style="1" customWidth="1"/>
    <col min="5" max="5" width="12.140625" style="1" bestFit="1" customWidth="1"/>
    <col min="6" max="6" width="10" style="1" customWidth="1"/>
    <col min="7" max="7" width="4.85546875" style="1" customWidth="1"/>
    <col min="8" max="8" width="12.140625" style="1" bestFit="1" customWidth="1"/>
    <col min="9" max="9" width="11.140625" style="1" bestFit="1" customWidth="1"/>
    <col min="10" max="10" width="8.42578125" style="1" bestFit="1" customWidth="1"/>
    <col min="11" max="11" width="11.140625" style="1" bestFit="1" customWidth="1"/>
    <col min="12" max="12" width="12.140625" style="1" bestFit="1" customWidth="1"/>
    <col min="13" max="13" width="11.140625" style="1" bestFit="1" customWidth="1"/>
    <col min="14" max="14" width="3.42578125" style="1" customWidth="1"/>
    <col min="15" max="15" width="18.42578125" style="1" customWidth="1"/>
    <col min="16" max="16" width="24.85546875" style="1" bestFit="1" customWidth="1"/>
    <col min="17" max="17" width="3.5703125" style="1" customWidth="1"/>
    <col min="18" max="19" width="8" style="1" bestFit="1" customWidth="1"/>
    <col min="20" max="20" width="6.7109375" style="1" bestFit="1" customWidth="1"/>
    <col min="21" max="21" width="3.140625" style="1" customWidth="1"/>
    <col min="22" max="22" width="10.28515625" style="1" bestFit="1" customWidth="1"/>
    <col min="23" max="23" width="11" style="1" bestFit="1" customWidth="1"/>
    <col min="24" max="24" width="10.28515625" style="1" bestFit="1" customWidth="1"/>
    <col min="25" max="25" width="11" style="1" bestFit="1" customWidth="1"/>
    <col min="26" max="26" width="10.28515625" style="1" bestFit="1" customWidth="1"/>
    <col min="27" max="27" width="11" style="1" bestFit="1" customWidth="1"/>
    <col min="28" max="28" width="10.28515625" style="1" bestFit="1" customWidth="1"/>
    <col min="29" max="29" width="4" style="1" customWidth="1"/>
    <col min="30" max="30" width="11.85546875" style="1" bestFit="1" customWidth="1"/>
    <col min="31" max="31" width="11" style="1" bestFit="1" customWidth="1"/>
    <col min="32" max="32" width="4" style="1" customWidth="1"/>
    <col min="33" max="33" width="12" style="1" bestFit="1" customWidth="1"/>
    <col min="34" max="35" width="11" style="1" bestFit="1" customWidth="1"/>
    <col min="36" max="37" width="10" style="1" bestFit="1" customWidth="1"/>
    <col min="38" max="38" width="11" style="1" bestFit="1" customWidth="1"/>
    <col min="39" max="16384" width="9.140625" style="1"/>
  </cols>
  <sheetData>
    <row r="1" spans="1:38">
      <c r="A1" s="18" t="s">
        <v>0</v>
      </c>
    </row>
    <row r="2" spans="1:38">
      <c r="A2" s="26" t="s">
        <v>12</v>
      </c>
    </row>
    <row r="3" spans="1:38" ht="15">
      <c r="D3" s="16" t="s">
        <v>15</v>
      </c>
      <c r="H3" s="16" t="s">
        <v>31</v>
      </c>
      <c r="I3" s="16"/>
      <c r="O3" s="16" t="s">
        <v>59</v>
      </c>
      <c r="P3" s="16" t="s">
        <v>60</v>
      </c>
      <c r="Q3" s="16"/>
      <c r="R3" s="16"/>
      <c r="S3" s="16"/>
      <c r="T3" s="16"/>
      <c r="U3" s="16"/>
      <c r="V3" s="14" t="s">
        <v>21</v>
      </c>
      <c r="W3" s="14"/>
      <c r="X3" s="14" t="s">
        <v>22</v>
      </c>
      <c r="Y3" s="11"/>
      <c r="Z3" s="14" t="s">
        <v>23</v>
      </c>
      <c r="AA3" s="11"/>
      <c r="AB3" s="14" t="s">
        <v>34</v>
      </c>
      <c r="AD3" s="16" t="s">
        <v>71</v>
      </c>
      <c r="AG3" s="16" t="s">
        <v>36</v>
      </c>
    </row>
    <row r="4" spans="1:38" ht="15">
      <c r="A4" s="15" t="s">
        <v>18</v>
      </c>
      <c r="B4" s="16" t="s">
        <v>19</v>
      </c>
      <c r="C4" s="15" t="s">
        <v>20</v>
      </c>
      <c r="D4" s="13" t="s">
        <v>21</v>
      </c>
      <c r="E4" s="13" t="s">
        <v>22</v>
      </c>
      <c r="F4" s="13" t="s">
        <v>23</v>
      </c>
      <c r="G4" s="14"/>
      <c r="H4" s="13" t="s">
        <v>21</v>
      </c>
      <c r="I4" s="15" t="s">
        <v>24</v>
      </c>
      <c r="J4" s="13" t="s">
        <v>22</v>
      </c>
      <c r="K4" s="15" t="s">
        <v>24</v>
      </c>
      <c r="L4" s="13" t="s">
        <v>23</v>
      </c>
      <c r="M4" s="15" t="s">
        <v>24</v>
      </c>
      <c r="N4" s="16"/>
      <c r="O4" s="13" t="s">
        <v>23</v>
      </c>
      <c r="P4" s="13" t="s">
        <v>23</v>
      </c>
      <c r="Q4" s="14"/>
      <c r="R4" s="13" t="s">
        <v>37</v>
      </c>
      <c r="S4" s="13" t="s">
        <v>38</v>
      </c>
      <c r="T4" s="13" t="s">
        <v>39</v>
      </c>
      <c r="U4" s="14"/>
      <c r="V4" s="13" t="s">
        <v>40</v>
      </c>
      <c r="W4" s="13" t="s">
        <v>41</v>
      </c>
      <c r="X4" s="13" t="s">
        <v>40</v>
      </c>
      <c r="Y4" s="13" t="s">
        <v>41</v>
      </c>
      <c r="Z4" s="13" t="s">
        <v>40</v>
      </c>
      <c r="AA4" s="13" t="s">
        <v>41</v>
      </c>
      <c r="AB4" s="13" t="s">
        <v>40</v>
      </c>
      <c r="AD4" s="15" t="s">
        <v>62</v>
      </c>
      <c r="AE4" s="13" t="s">
        <v>43</v>
      </c>
      <c r="AG4" s="13" t="s">
        <v>25</v>
      </c>
      <c r="AH4" s="13" t="s">
        <v>24</v>
      </c>
      <c r="AI4" s="13" t="s">
        <v>26</v>
      </c>
      <c r="AJ4" s="13" t="s">
        <v>24</v>
      </c>
      <c r="AK4" s="13" t="s">
        <v>27</v>
      </c>
      <c r="AL4" s="13" t="s">
        <v>24</v>
      </c>
    </row>
    <row r="5" spans="1:38">
      <c r="A5" s="1" t="s">
        <v>72</v>
      </c>
      <c r="B5" s="25">
        <v>42563</v>
      </c>
      <c r="C5" s="11">
        <v>23.7</v>
      </c>
      <c r="D5" s="6" t="s">
        <v>46</v>
      </c>
      <c r="E5" s="6" t="s">
        <v>46</v>
      </c>
      <c r="F5" s="6">
        <v>470.34030000000001</v>
      </c>
      <c r="G5" s="6"/>
      <c r="H5" s="6" t="s">
        <v>46</v>
      </c>
      <c r="I5" s="6" t="s">
        <v>46</v>
      </c>
      <c r="J5" s="6" t="s">
        <v>46</v>
      </c>
      <c r="K5" s="6" t="s">
        <v>46</v>
      </c>
      <c r="L5" s="6">
        <v>5.0972095999999283</v>
      </c>
      <c r="M5" s="6">
        <v>0.25414440232338681</v>
      </c>
      <c r="N5" s="6"/>
      <c r="O5" s="6">
        <v>-3.5553043635099979E-2</v>
      </c>
      <c r="P5" s="6">
        <v>5.1327626436350284</v>
      </c>
      <c r="Q5" s="6"/>
      <c r="R5" s="6" t="s">
        <v>46</v>
      </c>
      <c r="S5" s="6" t="s">
        <v>46</v>
      </c>
      <c r="T5" s="6" t="s">
        <v>46</v>
      </c>
      <c r="U5" s="23"/>
      <c r="V5" s="6" t="s">
        <v>46</v>
      </c>
      <c r="W5" s="6" t="s">
        <v>46</v>
      </c>
      <c r="X5" s="6" t="s">
        <v>46</v>
      </c>
      <c r="Y5" s="6" t="s">
        <v>46</v>
      </c>
      <c r="Z5" s="22">
        <v>572.85641543627219</v>
      </c>
      <c r="AA5" s="22">
        <v>29.638599806097794</v>
      </c>
      <c r="AB5" s="6" t="s">
        <v>46</v>
      </c>
      <c r="AD5" s="6">
        <v>1.74523007351105</v>
      </c>
      <c r="AE5" s="6">
        <v>6.4165318580649888E-2</v>
      </c>
      <c r="AG5" s="6" t="s">
        <v>46</v>
      </c>
      <c r="AH5" s="6" t="s">
        <v>46</v>
      </c>
      <c r="AI5" s="6" t="s">
        <v>46</v>
      </c>
      <c r="AJ5" s="6" t="s">
        <v>46</v>
      </c>
      <c r="AK5" s="6">
        <v>520.94855700000005</v>
      </c>
      <c r="AL5" s="6">
        <v>0.10009022293072636</v>
      </c>
    </row>
    <row r="6" spans="1:38">
      <c r="A6" s="1" t="s">
        <v>72</v>
      </c>
      <c r="B6" s="12">
        <v>42563</v>
      </c>
      <c r="C6" s="11">
        <v>50</v>
      </c>
      <c r="D6" s="6" t="s">
        <v>46</v>
      </c>
      <c r="E6" s="6" t="s">
        <v>46</v>
      </c>
      <c r="F6" s="6">
        <v>470.14401400000003</v>
      </c>
      <c r="G6" s="6"/>
      <c r="H6" s="6" t="s">
        <v>46</v>
      </c>
      <c r="I6" s="6" t="s">
        <v>46</v>
      </c>
      <c r="J6" s="6" t="s">
        <v>46</v>
      </c>
      <c r="K6" s="6" t="s">
        <v>46</v>
      </c>
      <c r="L6" s="6">
        <v>4.8735385999999608</v>
      </c>
      <c r="M6" s="6">
        <v>0.25164843654908309</v>
      </c>
      <c r="N6" s="6"/>
      <c r="O6" s="6">
        <v>-0.37858749999999997</v>
      </c>
      <c r="P6" s="6">
        <v>5.2521260999999608</v>
      </c>
      <c r="Q6" s="6"/>
      <c r="R6" s="6" t="s">
        <v>46</v>
      </c>
      <c r="S6" s="6" t="s">
        <v>46</v>
      </c>
      <c r="T6" s="6" t="s">
        <v>46</v>
      </c>
      <c r="U6" s="6"/>
      <c r="V6" s="6" t="s">
        <v>46</v>
      </c>
      <c r="W6" s="6" t="s">
        <v>46</v>
      </c>
      <c r="X6" s="6" t="s">
        <v>46</v>
      </c>
      <c r="Y6" s="6" t="s">
        <v>46</v>
      </c>
      <c r="Z6" s="6">
        <v>586.44186357595015</v>
      </c>
      <c r="AA6" s="6">
        <v>29.424099252080811</v>
      </c>
      <c r="AB6" s="6" t="s">
        <v>46</v>
      </c>
      <c r="AD6" s="38">
        <v>1.75423338305318</v>
      </c>
      <c r="AE6" s="6">
        <v>6.3917873368299905E-2</v>
      </c>
      <c r="AG6" s="6" t="s">
        <v>46</v>
      </c>
      <c r="AH6" s="6" t="s">
        <v>46</v>
      </c>
      <c r="AI6" s="6" t="s">
        <v>46</v>
      </c>
      <c r="AJ6" s="6" t="s">
        <v>46</v>
      </c>
      <c r="AK6" s="6">
        <v>520.97594200000003</v>
      </c>
      <c r="AL6" s="6">
        <v>0.10010550481938593</v>
      </c>
    </row>
    <row r="7" spans="1:38" ht="14.25">
      <c r="A7" s="1" t="s">
        <v>72</v>
      </c>
      <c r="B7" s="12">
        <v>42563</v>
      </c>
      <c r="C7" s="11" t="s">
        <v>73</v>
      </c>
      <c r="D7" s="6" t="s">
        <v>46</v>
      </c>
      <c r="E7" s="6" t="s">
        <v>46</v>
      </c>
      <c r="F7" s="6">
        <v>470.10485899999998</v>
      </c>
      <c r="G7" s="6"/>
      <c r="H7" s="6" t="s">
        <v>46</v>
      </c>
      <c r="I7" s="6" t="s">
        <v>46</v>
      </c>
      <c r="J7" s="6" t="s">
        <v>46</v>
      </c>
      <c r="K7" s="6" t="s">
        <v>46</v>
      </c>
      <c r="L7" s="6">
        <v>5.0044055999999273</v>
      </c>
      <c r="M7" s="6">
        <v>0.34789609186057541</v>
      </c>
      <c r="N7" s="6"/>
      <c r="O7" s="6">
        <v>-0.37858749999999997</v>
      </c>
      <c r="P7" s="6">
        <v>5.3829930999999274</v>
      </c>
      <c r="Q7" s="6"/>
      <c r="R7" s="6" t="s">
        <v>46</v>
      </c>
      <c r="S7" s="6" t="s">
        <v>46</v>
      </c>
      <c r="T7" s="6" t="s">
        <v>46</v>
      </c>
      <c r="U7" s="6"/>
      <c r="V7" s="6" t="s">
        <v>46</v>
      </c>
      <c r="W7" s="6" t="s">
        <v>46</v>
      </c>
      <c r="X7" s="6" t="s">
        <v>46</v>
      </c>
      <c r="Y7" s="6" t="s">
        <v>46</v>
      </c>
      <c r="Z7" s="6">
        <v>601.3503636210296</v>
      </c>
      <c r="AA7" s="6">
        <v>40.243029659076697</v>
      </c>
      <c r="AB7" s="6" t="s">
        <v>46</v>
      </c>
      <c r="AD7" s="38">
        <v>1.7864993131621099</v>
      </c>
      <c r="AE7" s="6">
        <v>8.8328238858150332E-2</v>
      </c>
      <c r="AG7" s="6" t="s">
        <v>46</v>
      </c>
      <c r="AH7" s="6" t="s">
        <v>46</v>
      </c>
      <c r="AI7" s="6" t="s">
        <v>46</v>
      </c>
      <c r="AJ7" s="6" t="s">
        <v>46</v>
      </c>
      <c r="AK7" s="6">
        <v>520.80592000000001</v>
      </c>
      <c r="AL7" s="6">
        <v>0.10006280370551737</v>
      </c>
    </row>
    <row r="8" spans="1:38">
      <c r="A8" s="1" t="s">
        <v>72</v>
      </c>
      <c r="B8" s="12">
        <v>42563</v>
      </c>
      <c r="C8" s="11">
        <v>100</v>
      </c>
      <c r="D8" s="6" t="s">
        <v>46</v>
      </c>
      <c r="E8" s="6" t="s">
        <v>46</v>
      </c>
      <c r="F8" s="6">
        <v>469.41958299999999</v>
      </c>
      <c r="G8" s="6"/>
      <c r="H8" s="6" t="s">
        <v>46</v>
      </c>
      <c r="I8" s="6" t="s">
        <v>46</v>
      </c>
      <c r="J8" s="6" t="s">
        <v>46</v>
      </c>
      <c r="K8" s="6" t="s">
        <v>46</v>
      </c>
      <c r="L8" s="6">
        <v>4.1870055999999636</v>
      </c>
      <c r="M8" s="6">
        <v>0.29335750255290538</v>
      </c>
      <c r="N8" s="6"/>
      <c r="O8" s="6">
        <v>-1.0907</v>
      </c>
      <c r="P8" s="6">
        <v>5.2777055999999636</v>
      </c>
      <c r="Q8" s="6"/>
      <c r="R8" s="6" t="s">
        <v>46</v>
      </c>
      <c r="S8" s="6" t="s">
        <v>46</v>
      </c>
      <c r="T8" s="6" t="s">
        <v>46</v>
      </c>
      <c r="U8" s="6"/>
      <c r="V8" s="6" t="s">
        <v>46</v>
      </c>
      <c r="W8" s="6" t="s">
        <v>46</v>
      </c>
      <c r="X8" s="6" t="s">
        <v>46</v>
      </c>
      <c r="Y8" s="6" t="s">
        <v>46</v>
      </c>
      <c r="Z8" s="6">
        <v>589.35477367866986</v>
      </c>
      <c r="AA8" s="6">
        <v>34.079493334599235</v>
      </c>
      <c r="AB8" s="6" t="s">
        <v>46</v>
      </c>
      <c r="AD8" s="38">
        <v>1.7229044762111301</v>
      </c>
      <c r="AE8" s="6">
        <v>7.3808674659399776E-2</v>
      </c>
      <c r="AG8" s="6" t="s">
        <v>46</v>
      </c>
      <c r="AH8" s="6" t="s">
        <v>46</v>
      </c>
      <c r="AI8" s="6" t="s">
        <v>46</v>
      </c>
      <c r="AJ8" s="6" t="s">
        <v>46</v>
      </c>
      <c r="AK8" s="6">
        <v>520.93804399999999</v>
      </c>
      <c r="AL8" s="6">
        <v>0.10009611817338823</v>
      </c>
    </row>
    <row r="9" spans="1:38" ht="14.25">
      <c r="A9" s="1" t="s">
        <v>72</v>
      </c>
      <c r="B9" s="12">
        <v>42563</v>
      </c>
      <c r="C9" s="11" t="s">
        <v>47</v>
      </c>
      <c r="D9" s="6" t="s">
        <v>46</v>
      </c>
      <c r="E9" s="6" t="s">
        <v>46</v>
      </c>
      <c r="F9" s="6">
        <v>468.71613000000002</v>
      </c>
      <c r="G9" s="6"/>
      <c r="H9" s="6" t="s">
        <v>46</v>
      </c>
      <c r="I9" s="6" t="s">
        <v>46</v>
      </c>
      <c r="J9" s="6" t="s">
        <v>46</v>
      </c>
      <c r="K9" s="6" t="s">
        <v>46</v>
      </c>
      <c r="L9" s="6">
        <v>3.6198805999999308</v>
      </c>
      <c r="M9" s="6">
        <v>0.29588509656391604</v>
      </c>
      <c r="N9" s="6"/>
      <c r="O9" s="6">
        <v>-1.0907</v>
      </c>
      <c r="P9" s="6">
        <v>4.7105805999999308</v>
      </c>
      <c r="Q9" s="6"/>
      <c r="R9" s="6" t="s">
        <v>46</v>
      </c>
      <c r="S9" s="6" t="s">
        <v>46</v>
      </c>
      <c r="T9" s="6" t="s">
        <v>46</v>
      </c>
      <c r="U9" s="6"/>
      <c r="V9" s="6" t="s">
        <v>46</v>
      </c>
      <c r="W9" s="6" t="s">
        <v>46</v>
      </c>
      <c r="X9" s="6" t="s">
        <v>46</v>
      </c>
      <c r="Y9" s="6" t="s">
        <v>46</v>
      </c>
      <c r="Z9" s="6">
        <v>524.90154172524831</v>
      </c>
      <c r="AA9" s="6">
        <v>34.076732506354524</v>
      </c>
      <c r="AB9" s="6" t="s">
        <v>46</v>
      </c>
      <c r="AD9" s="38">
        <v>1.58688539909112</v>
      </c>
      <c r="AE9" s="6">
        <v>7.1329235775289934E-2</v>
      </c>
      <c r="AG9" s="6" t="s">
        <v>46</v>
      </c>
      <c r="AH9" s="6" t="s">
        <v>46</v>
      </c>
      <c r="AI9" s="6" t="s">
        <v>46</v>
      </c>
      <c r="AJ9" s="6" t="s">
        <v>46</v>
      </c>
      <c r="AK9" s="6">
        <v>520.80171600000006</v>
      </c>
      <c r="AL9" s="6">
        <v>0.10003181022404874</v>
      </c>
    </row>
    <row r="10" spans="1:38">
      <c r="A10" s="1" t="s">
        <v>72</v>
      </c>
      <c r="B10" s="12">
        <v>42563</v>
      </c>
      <c r="C10" s="11">
        <v>150</v>
      </c>
      <c r="D10" s="6" t="s">
        <v>46</v>
      </c>
      <c r="E10" s="6" t="s">
        <v>46</v>
      </c>
      <c r="F10" s="6">
        <v>468.49982699999998</v>
      </c>
      <c r="G10" s="6"/>
      <c r="H10" s="6" t="s">
        <v>46</v>
      </c>
      <c r="I10" s="6" t="s">
        <v>46</v>
      </c>
      <c r="J10" s="6" t="s">
        <v>46</v>
      </c>
      <c r="K10" s="6" t="s">
        <v>46</v>
      </c>
      <c r="L10" s="6">
        <v>3.2232945999999743</v>
      </c>
      <c r="M10" s="6">
        <v>0.36565924531540744</v>
      </c>
      <c r="N10" s="6"/>
      <c r="O10" s="6">
        <v>-1.8603624999999999</v>
      </c>
      <c r="P10" s="6">
        <v>5.0836570999999742</v>
      </c>
      <c r="Q10" s="6"/>
      <c r="R10" s="6" t="s">
        <v>46</v>
      </c>
      <c r="S10" s="6" t="s">
        <v>46</v>
      </c>
      <c r="T10" s="6" t="s">
        <v>46</v>
      </c>
      <c r="U10" s="6"/>
      <c r="V10" s="6" t="s">
        <v>46</v>
      </c>
      <c r="W10" s="6" t="s">
        <v>46</v>
      </c>
      <c r="X10" s="6" t="s">
        <v>46</v>
      </c>
      <c r="Y10" s="6" t="s">
        <v>46</v>
      </c>
      <c r="Z10" s="6">
        <v>567.27090621716093</v>
      </c>
      <c r="AA10" s="6">
        <v>42.081533066832478</v>
      </c>
      <c r="AB10" s="6" t="s">
        <v>46</v>
      </c>
      <c r="AD10" s="38">
        <v>1.6381303909981499</v>
      </c>
      <c r="AE10" s="6">
        <v>8.9868041110360064E-2</v>
      </c>
      <c r="AG10" s="6" t="s">
        <v>46</v>
      </c>
      <c r="AH10" s="6" t="s">
        <v>46</v>
      </c>
      <c r="AI10" s="6" t="s">
        <v>46</v>
      </c>
      <c r="AJ10" s="6" t="s">
        <v>46</v>
      </c>
      <c r="AK10" s="6">
        <v>520.98199899999997</v>
      </c>
      <c r="AL10" s="6">
        <v>0.10007359804055414</v>
      </c>
    </row>
    <row r="11" spans="1:38">
      <c r="A11" s="1" t="s">
        <v>72</v>
      </c>
      <c r="B11" s="12">
        <v>42563</v>
      </c>
      <c r="C11" s="11">
        <v>200</v>
      </c>
      <c r="D11" s="6" t="s">
        <v>46</v>
      </c>
      <c r="E11" s="6" t="s">
        <v>46</v>
      </c>
      <c r="F11" s="6">
        <v>467.74714799999998</v>
      </c>
      <c r="G11" s="6"/>
      <c r="H11" s="6" t="s">
        <v>46</v>
      </c>
      <c r="I11" s="6" t="s">
        <v>46</v>
      </c>
      <c r="J11" s="6" t="s">
        <v>46</v>
      </c>
      <c r="K11" s="6" t="s">
        <v>46</v>
      </c>
      <c r="L11" s="6">
        <v>2.4407855999999128</v>
      </c>
      <c r="M11" s="6">
        <v>0.48999680811277474</v>
      </c>
      <c r="N11" s="6"/>
      <c r="O11" s="6">
        <v>-2.6625999999999999</v>
      </c>
      <c r="P11" s="6">
        <v>5.1033855999999123</v>
      </c>
      <c r="Q11" s="6"/>
      <c r="R11" s="6" t="s">
        <v>46</v>
      </c>
      <c r="S11" s="6" t="s">
        <v>46</v>
      </c>
      <c r="T11" s="6" t="s">
        <v>46</v>
      </c>
      <c r="U11" s="6"/>
      <c r="V11" s="6" t="s">
        <v>46</v>
      </c>
      <c r="W11" s="6" t="s">
        <v>46</v>
      </c>
      <c r="X11" s="6" t="s">
        <v>46</v>
      </c>
      <c r="Y11" s="6" t="s">
        <v>46</v>
      </c>
      <c r="Z11" s="6">
        <v>569.51468046238358</v>
      </c>
      <c r="AA11" s="6">
        <v>56.107819738253077</v>
      </c>
      <c r="AB11" s="6" t="s">
        <v>46</v>
      </c>
      <c r="AD11" s="38">
        <v>1.6034786162674199</v>
      </c>
      <c r="AE11" s="6">
        <v>0.11996094870667995</v>
      </c>
      <c r="AG11" s="6" t="s">
        <v>46</v>
      </c>
      <c r="AH11" s="6" t="s">
        <v>46</v>
      </c>
      <c r="AI11" s="6" t="s">
        <v>46</v>
      </c>
      <c r="AJ11" s="6" t="s">
        <v>46</v>
      </c>
      <c r="AK11" s="6">
        <v>521.01182900000003</v>
      </c>
      <c r="AL11" s="6">
        <v>0.12834164648723501</v>
      </c>
    </row>
    <row r="12" spans="1:38">
      <c r="A12" s="1" t="s">
        <v>72</v>
      </c>
      <c r="B12" s="12">
        <v>42563</v>
      </c>
      <c r="C12" s="11">
        <v>250</v>
      </c>
      <c r="D12" s="6" t="s">
        <v>46</v>
      </c>
      <c r="E12" s="6" t="s">
        <v>46</v>
      </c>
      <c r="F12" s="6">
        <v>467.03488399999998</v>
      </c>
      <c r="G12" s="6"/>
      <c r="H12" s="6" t="s">
        <v>46</v>
      </c>
      <c r="I12" s="6" t="s">
        <v>46</v>
      </c>
      <c r="J12" s="6" t="s">
        <v>46</v>
      </c>
      <c r="K12" s="6" t="s">
        <v>46</v>
      </c>
      <c r="L12" s="6">
        <v>1.812721599999918</v>
      </c>
      <c r="M12" s="6">
        <v>0.75682097625473954</v>
      </c>
      <c r="N12" s="6"/>
      <c r="O12" s="6">
        <v>-3.4724375000000003</v>
      </c>
      <c r="P12" s="6">
        <v>5.2851590999999178</v>
      </c>
      <c r="Q12" s="6"/>
      <c r="R12" s="6" t="s">
        <v>46</v>
      </c>
      <c r="S12" s="6" t="s">
        <v>46</v>
      </c>
      <c r="T12" s="6" t="s">
        <v>46</v>
      </c>
      <c r="U12" s="6"/>
      <c r="V12" s="6" t="s">
        <v>46</v>
      </c>
      <c r="W12" s="6" t="s">
        <v>46</v>
      </c>
      <c r="X12" s="6" t="s">
        <v>46</v>
      </c>
      <c r="Y12" s="6" t="s">
        <v>46</v>
      </c>
      <c r="Z12" s="6">
        <v>590.20365747684696</v>
      </c>
      <c r="AA12" s="6">
        <v>86.459804548221186</v>
      </c>
      <c r="AB12" s="6" t="s">
        <v>46</v>
      </c>
      <c r="AD12" s="38">
        <v>1.60483352531039</v>
      </c>
      <c r="AE12" s="6">
        <v>0.18781354447002996</v>
      </c>
      <c r="AG12" s="6" t="s">
        <v>46</v>
      </c>
      <c r="AH12" s="6" t="s">
        <v>46</v>
      </c>
      <c r="AI12" s="6" t="s">
        <v>46</v>
      </c>
      <c r="AJ12" s="6" t="s">
        <v>46</v>
      </c>
      <c r="AK12" s="6">
        <v>520.92762900000002</v>
      </c>
      <c r="AL12" s="6">
        <v>0.10019219824269004</v>
      </c>
    </row>
    <row r="13" spans="1:38" ht="14.25">
      <c r="A13" s="1" t="s">
        <v>72</v>
      </c>
      <c r="B13" s="12">
        <v>42563</v>
      </c>
      <c r="C13" s="11" t="s">
        <v>74</v>
      </c>
      <c r="D13" s="6" t="s">
        <v>46</v>
      </c>
      <c r="E13" s="6" t="s">
        <v>46</v>
      </c>
      <c r="F13" s="6">
        <v>466.34278999999998</v>
      </c>
      <c r="G13" s="6"/>
      <c r="H13" s="6" t="s">
        <v>46</v>
      </c>
      <c r="I13" s="6" t="s">
        <v>46</v>
      </c>
      <c r="J13" s="6" t="s">
        <v>46</v>
      </c>
      <c r="K13" s="6" t="s">
        <v>46</v>
      </c>
      <c r="L13" s="6">
        <v>1.2606505999999627</v>
      </c>
      <c r="M13" s="6">
        <v>0.42740185183380019</v>
      </c>
      <c r="N13" s="6"/>
      <c r="O13" s="6">
        <v>-3.4724375000000003</v>
      </c>
      <c r="P13" s="6">
        <v>4.7330880999999625</v>
      </c>
      <c r="Q13" s="6"/>
      <c r="R13" s="6" t="s">
        <v>46</v>
      </c>
      <c r="S13" s="6" t="s">
        <v>46</v>
      </c>
      <c r="T13" s="6" t="s">
        <v>46</v>
      </c>
      <c r="U13" s="6"/>
      <c r="V13" s="6" t="s">
        <v>46</v>
      </c>
      <c r="W13" s="6" t="s">
        <v>46</v>
      </c>
      <c r="X13" s="6" t="s">
        <v>46</v>
      </c>
      <c r="Y13" s="6" t="s">
        <v>46</v>
      </c>
      <c r="Z13" s="6">
        <v>527.45434503837248</v>
      </c>
      <c r="AA13" s="6">
        <v>48.845300331390249</v>
      </c>
      <c r="AB13" s="6" t="s">
        <v>46</v>
      </c>
      <c r="AD13" s="38">
        <v>1.4738282199270201</v>
      </c>
      <c r="AE13" s="6">
        <v>0.10158841397423979</v>
      </c>
      <c r="AG13" s="6" t="s">
        <v>46</v>
      </c>
      <c r="AH13" s="6" t="s">
        <v>46</v>
      </c>
      <c r="AI13" s="6" t="s">
        <v>46</v>
      </c>
      <c r="AJ13" s="6" t="s">
        <v>46</v>
      </c>
      <c r="AK13" s="6">
        <v>520.78760599999998</v>
      </c>
      <c r="AL13" s="6">
        <v>0.10005126945049923</v>
      </c>
    </row>
    <row r="14" spans="1:38">
      <c r="A14" s="1" t="s">
        <v>72</v>
      </c>
      <c r="B14" s="12">
        <v>42563</v>
      </c>
      <c r="C14" s="11">
        <v>300</v>
      </c>
      <c r="D14" s="6" t="s">
        <v>46</v>
      </c>
      <c r="E14" s="6" t="s">
        <v>46</v>
      </c>
      <c r="F14" s="6">
        <v>466.02727099999998</v>
      </c>
      <c r="G14" s="6"/>
      <c r="H14" s="6" t="s">
        <v>46</v>
      </c>
      <c r="I14" s="6" t="s">
        <v>46</v>
      </c>
      <c r="J14" s="6" t="s">
        <v>46</v>
      </c>
      <c r="K14" s="6" t="s">
        <v>46</v>
      </c>
      <c r="L14" s="6">
        <v>0.71076859999993758</v>
      </c>
      <c r="M14" s="6">
        <v>1.0366601040531391</v>
      </c>
      <c r="N14" s="6"/>
      <c r="O14" s="6">
        <v>-4.264899999999999</v>
      </c>
      <c r="P14" s="6">
        <v>4.9756685999999366</v>
      </c>
      <c r="Q14" s="6"/>
      <c r="R14" s="6" t="s">
        <v>46</v>
      </c>
      <c r="S14" s="6" t="s">
        <v>46</v>
      </c>
      <c r="T14" s="6" t="s">
        <v>46</v>
      </c>
      <c r="U14" s="6"/>
      <c r="V14" s="6" t="s">
        <v>46</v>
      </c>
      <c r="W14" s="6" t="s">
        <v>46</v>
      </c>
      <c r="X14" s="6" t="s">
        <v>46</v>
      </c>
      <c r="Y14" s="6" t="s">
        <v>46</v>
      </c>
      <c r="Z14" s="6">
        <v>554.99488794835054</v>
      </c>
      <c r="AA14" s="6">
        <v>117.96762690729233</v>
      </c>
      <c r="AB14" s="6" t="s">
        <v>46</v>
      </c>
      <c r="AD14" s="38">
        <v>1.48440047696405</v>
      </c>
      <c r="AE14" s="6">
        <v>0.25316529202543991</v>
      </c>
      <c r="AG14" s="6" t="s">
        <v>46</v>
      </c>
      <c r="AH14" s="6" t="s">
        <v>46</v>
      </c>
      <c r="AI14" s="6" t="s">
        <v>46</v>
      </c>
      <c r="AJ14" s="6" t="s">
        <v>46</v>
      </c>
      <c r="AK14" s="6">
        <v>521.02196900000001</v>
      </c>
      <c r="AL14" s="6">
        <v>0.10007126284485922</v>
      </c>
    </row>
    <row r="15" spans="1:38">
      <c r="A15" s="1" t="s">
        <v>72</v>
      </c>
      <c r="B15" s="12">
        <v>42563</v>
      </c>
      <c r="C15" s="11">
        <v>350</v>
      </c>
      <c r="D15" s="6" t="s">
        <v>46</v>
      </c>
      <c r="E15" s="6" t="s">
        <v>46</v>
      </c>
      <c r="F15" s="6">
        <v>465.22530399999999</v>
      </c>
      <c r="G15" s="6"/>
      <c r="H15" s="6" t="s">
        <v>46</v>
      </c>
      <c r="I15" s="6" t="s">
        <v>46</v>
      </c>
      <c r="J15" s="6" t="s">
        <v>46</v>
      </c>
      <c r="K15" s="6" t="s">
        <v>46</v>
      </c>
      <c r="L15" s="6">
        <v>-2.4294000000963933E-3</v>
      </c>
      <c r="M15" s="6">
        <v>2.7917812464277061</v>
      </c>
      <c r="N15" s="6"/>
      <c r="O15" s="6">
        <v>-5.0150124999999992</v>
      </c>
      <c r="P15" s="6">
        <v>5.0125830999999028</v>
      </c>
      <c r="Q15" s="6"/>
      <c r="R15" s="6" t="s">
        <v>46</v>
      </c>
      <c r="S15" s="6" t="s">
        <v>46</v>
      </c>
      <c r="T15" s="6" t="s">
        <v>46</v>
      </c>
      <c r="U15" s="6"/>
      <c r="V15" s="6" t="s">
        <v>46</v>
      </c>
      <c r="W15" s="6" t="s">
        <v>46</v>
      </c>
      <c r="X15" s="6" t="s">
        <v>46</v>
      </c>
      <c r="Y15" s="6" t="s">
        <v>46</v>
      </c>
      <c r="Z15" s="6">
        <v>559.19018621117311</v>
      </c>
      <c r="AA15" s="6">
        <v>317.3901723478665</v>
      </c>
      <c r="AB15" s="6" t="s">
        <v>46</v>
      </c>
      <c r="AD15" s="38">
        <v>1.44139831978809</v>
      </c>
      <c r="AE15" s="6">
        <v>0.71716774172890019</v>
      </c>
      <c r="AG15" s="6" t="s">
        <v>46</v>
      </c>
      <c r="AH15" s="6" t="s">
        <v>46</v>
      </c>
      <c r="AI15" s="6" t="s">
        <v>46</v>
      </c>
      <c r="AJ15" s="6" t="s">
        <v>46</v>
      </c>
      <c r="AK15" s="6">
        <v>520.93320000000006</v>
      </c>
      <c r="AL15" s="6">
        <v>0.10008533690617473</v>
      </c>
    </row>
    <row r="16" spans="1:38">
      <c r="A16" s="1" t="s">
        <v>72</v>
      </c>
      <c r="B16" s="12">
        <v>42563</v>
      </c>
      <c r="C16" s="11">
        <v>400</v>
      </c>
      <c r="D16" s="6" t="s">
        <v>46</v>
      </c>
      <c r="E16" s="6" t="s">
        <v>46</v>
      </c>
      <c r="F16" s="6">
        <v>465.10443099999998</v>
      </c>
      <c r="G16" s="6"/>
      <c r="H16" s="6" t="s">
        <v>46</v>
      </c>
      <c r="I16" s="6" t="s">
        <v>46</v>
      </c>
      <c r="J16" s="6" t="s">
        <v>46</v>
      </c>
      <c r="K16" s="6" t="s">
        <v>46</v>
      </c>
      <c r="L16" s="6">
        <v>-0.15122840000009319</v>
      </c>
      <c r="M16" s="6">
        <v>1.1509882915335616</v>
      </c>
      <c r="N16" s="6"/>
      <c r="O16" s="6">
        <v>-5.7361000000000004</v>
      </c>
      <c r="P16" s="6">
        <v>5.5848715999999072</v>
      </c>
      <c r="Q16" s="6"/>
      <c r="R16" s="6" t="s">
        <v>46</v>
      </c>
      <c r="S16" s="6" t="s">
        <v>46</v>
      </c>
      <c r="T16" s="6" t="s">
        <v>46</v>
      </c>
      <c r="U16" s="6"/>
      <c r="V16" s="6" t="s">
        <v>46</v>
      </c>
      <c r="W16" s="6" t="s">
        <v>46</v>
      </c>
      <c r="X16" s="6" t="s">
        <v>46</v>
      </c>
      <c r="Y16" s="6" t="s">
        <v>46</v>
      </c>
      <c r="Z16" s="6">
        <v>624.37680506746915</v>
      </c>
      <c r="AA16" s="6">
        <v>131.57551433416992</v>
      </c>
      <c r="AB16" s="6" t="s">
        <v>46</v>
      </c>
      <c r="AD16" s="38">
        <v>1.5210201957936098</v>
      </c>
      <c r="AE16" s="6">
        <v>0.29353203776799019</v>
      </c>
      <c r="AG16" s="6" t="s">
        <v>46</v>
      </c>
      <c r="AH16" s="6" t="s">
        <v>46</v>
      </c>
      <c r="AI16" s="6" t="s">
        <v>46</v>
      </c>
      <c r="AJ16" s="6" t="s">
        <v>46</v>
      </c>
      <c r="AK16" s="6">
        <v>520.96112600000004</v>
      </c>
      <c r="AL16" s="6">
        <v>0.1000929627529733</v>
      </c>
    </row>
    <row r="17" spans="1:38" ht="14.25">
      <c r="A17" s="1" t="s">
        <v>72</v>
      </c>
      <c r="B17" s="12">
        <v>42563</v>
      </c>
      <c r="C17" s="11" t="s">
        <v>50</v>
      </c>
      <c r="D17" s="6" t="s">
        <v>46</v>
      </c>
      <c r="E17" s="6" t="s">
        <v>46</v>
      </c>
      <c r="F17" s="6">
        <v>463.72507100000001</v>
      </c>
      <c r="G17" s="6"/>
      <c r="H17" s="6" t="s">
        <v>46</v>
      </c>
      <c r="I17" s="6" t="s">
        <v>46</v>
      </c>
      <c r="J17" s="6" t="s">
        <v>46</v>
      </c>
      <c r="K17" s="6" t="s">
        <v>46</v>
      </c>
      <c r="L17" s="6">
        <v>-1.4186004000000594</v>
      </c>
      <c r="M17" s="6">
        <v>2.4723535232446432</v>
      </c>
      <c r="N17" s="6"/>
      <c r="O17" s="6">
        <v>-5.7361000000000004</v>
      </c>
      <c r="P17" s="6">
        <v>4.317499599999941</v>
      </c>
      <c r="Q17" s="6"/>
      <c r="R17" s="6" t="s">
        <v>46</v>
      </c>
      <c r="S17" s="6" t="s">
        <v>46</v>
      </c>
      <c r="T17" s="6" t="s">
        <v>46</v>
      </c>
      <c r="U17" s="6"/>
      <c r="V17" s="6" t="s">
        <v>46</v>
      </c>
      <c r="W17" s="6" t="s">
        <v>46</v>
      </c>
      <c r="X17" s="6" t="s">
        <v>46</v>
      </c>
      <c r="Y17" s="6" t="s">
        <v>46</v>
      </c>
      <c r="Z17" s="6">
        <v>480.3869247154318</v>
      </c>
      <c r="AA17" s="6">
        <v>279.62619527686178</v>
      </c>
      <c r="AB17" s="6" t="s">
        <v>46</v>
      </c>
      <c r="AD17" s="38">
        <v>1.22264470690994</v>
      </c>
      <c r="AE17" s="6">
        <v>0.60127273831263994</v>
      </c>
      <c r="AG17" s="6" t="s">
        <v>46</v>
      </c>
      <c r="AH17" s="6" t="s">
        <v>46</v>
      </c>
      <c r="AI17" s="6" t="s">
        <v>46</v>
      </c>
      <c r="AJ17" s="6" t="s">
        <v>46</v>
      </c>
      <c r="AK17" s="6">
        <v>520.84913800000004</v>
      </c>
      <c r="AL17" s="6">
        <v>0.10003817295390596</v>
      </c>
    </row>
    <row r="18" spans="1:38">
      <c r="A18" s="1" t="s">
        <v>72</v>
      </c>
      <c r="B18" s="12">
        <v>42563</v>
      </c>
      <c r="C18" s="11">
        <v>450</v>
      </c>
      <c r="D18" s="6" t="s">
        <v>46</v>
      </c>
      <c r="E18" s="6" t="s">
        <v>46</v>
      </c>
      <c r="F18" s="6">
        <v>463.54045100000002</v>
      </c>
      <c r="G18" s="6"/>
      <c r="H18" s="6" t="s">
        <v>46</v>
      </c>
      <c r="I18" s="6" t="s">
        <v>46</v>
      </c>
      <c r="J18" s="6" t="s">
        <v>46</v>
      </c>
      <c r="K18" s="6" t="s">
        <v>46</v>
      </c>
      <c r="L18" s="6">
        <v>-1.6573924000000488</v>
      </c>
      <c r="M18" s="6">
        <v>2.6286673677780885</v>
      </c>
      <c r="N18" s="6"/>
      <c r="O18" s="6">
        <v>-6.5011000000000001</v>
      </c>
      <c r="P18" s="6">
        <v>4.8437075999999513</v>
      </c>
      <c r="Q18" s="6"/>
      <c r="R18" s="6" t="s">
        <v>46</v>
      </c>
      <c r="S18" s="6" t="s">
        <v>46</v>
      </c>
      <c r="T18" s="6" t="s">
        <v>46</v>
      </c>
      <c r="U18" s="6"/>
      <c r="V18" s="6" t="s">
        <v>46</v>
      </c>
      <c r="W18" s="6" t="s">
        <v>46</v>
      </c>
      <c r="X18" s="6" t="s">
        <v>46</v>
      </c>
      <c r="Y18" s="6" t="s">
        <v>46</v>
      </c>
      <c r="Z18" s="6">
        <v>540.00701281332522</v>
      </c>
      <c r="AA18" s="6">
        <v>298.47577768129452</v>
      </c>
      <c r="AB18" s="6" t="s">
        <v>46</v>
      </c>
      <c r="AD18" s="38">
        <v>1.27604778673798</v>
      </c>
      <c r="AE18" s="6">
        <v>0.66663041367233999</v>
      </c>
      <c r="AG18" s="6" t="s">
        <v>46</v>
      </c>
      <c r="AH18" s="6" t="s">
        <v>46</v>
      </c>
      <c r="AI18" s="6" t="s">
        <v>46</v>
      </c>
      <c r="AJ18" s="6" t="s">
        <v>46</v>
      </c>
      <c r="AK18" s="6">
        <v>520.90331000000003</v>
      </c>
      <c r="AL18" s="6">
        <v>0.10010304622551755</v>
      </c>
    </row>
    <row r="19" spans="1:38">
      <c r="A19" s="1" t="s">
        <v>72</v>
      </c>
      <c r="B19" s="12">
        <v>42563</v>
      </c>
      <c r="C19" s="11">
        <v>500</v>
      </c>
      <c r="D19" s="6" t="s">
        <v>46</v>
      </c>
      <c r="E19" s="6" t="s">
        <v>46</v>
      </c>
      <c r="F19" s="6">
        <v>463.590529</v>
      </c>
      <c r="G19" s="6"/>
      <c r="H19" s="6" t="s">
        <v>46</v>
      </c>
      <c r="I19" s="6" t="s">
        <v>46</v>
      </c>
      <c r="J19" s="6" t="s">
        <v>46</v>
      </c>
      <c r="K19" s="6" t="s">
        <v>46</v>
      </c>
      <c r="L19" s="6">
        <v>-1.6110694000000194</v>
      </c>
      <c r="M19" s="6">
        <v>2.5854506100941199</v>
      </c>
      <c r="N19" s="6"/>
      <c r="O19" s="6">
        <v>-7.2660999999999998</v>
      </c>
      <c r="P19" s="6">
        <v>5.6550305999999804</v>
      </c>
      <c r="Q19" s="6"/>
      <c r="R19" s="6" t="s">
        <v>46</v>
      </c>
      <c r="S19" s="6" t="s">
        <v>46</v>
      </c>
      <c r="T19" s="6" t="s">
        <v>46</v>
      </c>
      <c r="U19" s="6"/>
      <c r="V19" s="6" t="s">
        <v>46</v>
      </c>
      <c r="W19" s="6" t="s">
        <v>46</v>
      </c>
      <c r="X19" s="6" t="s">
        <v>46</v>
      </c>
      <c r="Y19" s="6" t="s">
        <v>46</v>
      </c>
      <c r="Z19" s="6">
        <v>632.38722677494582</v>
      </c>
      <c r="AA19" s="6">
        <v>295.36006825084195</v>
      </c>
      <c r="AB19" s="6" t="s">
        <v>46</v>
      </c>
      <c r="AD19" s="38">
        <v>1.3941972460010299</v>
      </c>
      <c r="AE19" s="6">
        <v>0.69259327814613991</v>
      </c>
      <c r="AG19" s="6" t="s">
        <v>46</v>
      </c>
      <c r="AH19" s="6" t="s">
        <v>46</v>
      </c>
      <c r="AI19" s="6" t="s">
        <v>46</v>
      </c>
      <c r="AJ19" s="6" t="s">
        <v>46</v>
      </c>
      <c r="AK19" s="6">
        <v>520.90706499999999</v>
      </c>
      <c r="AL19" s="6">
        <v>0.10008454070610706</v>
      </c>
    </row>
    <row r="20" spans="1:38">
      <c r="A20" s="9" t="s">
        <v>72</v>
      </c>
      <c r="B20" s="8">
        <v>42563</v>
      </c>
      <c r="C20" s="7">
        <v>550</v>
      </c>
      <c r="D20" s="5" t="s">
        <v>46</v>
      </c>
      <c r="E20" s="5" t="s">
        <v>46</v>
      </c>
      <c r="F20" s="5">
        <v>462.66663799999998</v>
      </c>
      <c r="G20" s="6"/>
      <c r="H20" s="5" t="s">
        <v>46</v>
      </c>
      <c r="I20" s="5" t="s">
        <v>46</v>
      </c>
      <c r="J20" s="5" t="s">
        <v>46</v>
      </c>
      <c r="K20" s="5" t="s">
        <v>46</v>
      </c>
      <c r="L20" s="5">
        <v>-2.490604400000052</v>
      </c>
      <c r="M20" s="5">
        <v>2.0057928300549333</v>
      </c>
      <c r="N20" s="6"/>
      <c r="O20" s="5">
        <v>-8.0310999999999986</v>
      </c>
      <c r="P20" s="5">
        <v>5.5404955999999466</v>
      </c>
      <c r="Q20" s="6"/>
      <c r="R20" s="5" t="s">
        <v>46</v>
      </c>
      <c r="S20" s="5" t="s">
        <v>46</v>
      </c>
      <c r="T20" s="5" t="s">
        <v>46</v>
      </c>
      <c r="U20" s="6"/>
      <c r="V20" s="5" t="s">
        <v>46</v>
      </c>
      <c r="W20" s="5" t="s">
        <v>46</v>
      </c>
      <c r="X20" s="5" t="s">
        <v>46</v>
      </c>
      <c r="Y20" s="5" t="s">
        <v>46</v>
      </c>
      <c r="Z20" s="5">
        <v>619.31230068391142</v>
      </c>
      <c r="AA20" s="5">
        <v>228.98795427463196</v>
      </c>
      <c r="AB20" s="5" t="s">
        <v>46</v>
      </c>
      <c r="AD20" s="5">
        <v>1.27421416188835</v>
      </c>
      <c r="AE20" s="5">
        <v>0.52997848210347986</v>
      </c>
      <c r="AG20" s="5" t="s">
        <v>46</v>
      </c>
      <c r="AH20" s="5" t="s">
        <v>46</v>
      </c>
      <c r="AI20" s="5" t="s">
        <v>46</v>
      </c>
      <c r="AJ20" s="5" t="s">
        <v>46</v>
      </c>
      <c r="AK20" s="5">
        <v>520.862709</v>
      </c>
      <c r="AL20" s="5">
        <v>0.10006716679157507</v>
      </c>
    </row>
    <row r="21" spans="1:38" ht="15" thickBot="1">
      <c r="A21" s="1" t="s">
        <v>75</v>
      </c>
    </row>
    <row r="22" spans="1:38" ht="15" thickBot="1">
      <c r="A22" s="1" t="s">
        <v>65</v>
      </c>
      <c r="T22" s="21"/>
      <c r="U22" s="20"/>
      <c r="Z22" s="17"/>
      <c r="AH22" s="6"/>
    </row>
    <row r="23" spans="1:38" ht="15" thickBot="1">
      <c r="A23" s="1" t="s">
        <v>66</v>
      </c>
      <c r="T23" s="19"/>
      <c r="U23" s="18"/>
      <c r="AC23" s="37"/>
      <c r="AH23" s="6"/>
    </row>
    <row r="24" spans="1:38" ht="14.25">
      <c r="A24" s="1" t="s">
        <v>67</v>
      </c>
      <c r="Z24" s="17"/>
      <c r="AC24" s="37"/>
      <c r="AH24" s="6"/>
    </row>
    <row r="25" spans="1:38" ht="14.25">
      <c r="A25" s="1" t="s">
        <v>68</v>
      </c>
      <c r="AC25" s="37"/>
      <c r="AH25" s="6"/>
    </row>
    <row r="26" spans="1:38" ht="14.25">
      <c r="A26" s="1" t="s">
        <v>69</v>
      </c>
      <c r="H26" s="17"/>
      <c r="L26" s="17"/>
      <c r="M26" s="17"/>
      <c r="O26" s="17"/>
      <c r="AC26" s="37"/>
      <c r="AH26" s="6"/>
    </row>
    <row r="27" spans="1:38" ht="15.75">
      <c r="A27" s="1" t="s">
        <v>76</v>
      </c>
      <c r="L27" s="17"/>
      <c r="M27" s="17"/>
      <c r="O27" s="17"/>
      <c r="AC27" s="37"/>
      <c r="AH27" s="6"/>
    </row>
    <row r="28" spans="1:38">
      <c r="L28" s="17"/>
      <c r="M28" s="17"/>
      <c r="O28" s="17"/>
      <c r="AC28" s="37"/>
      <c r="AH28" s="6"/>
    </row>
    <row r="29" spans="1:38">
      <c r="L29" s="17"/>
      <c r="M29" s="17"/>
      <c r="O29" s="17"/>
      <c r="AC29" s="37"/>
      <c r="AH29" s="6"/>
    </row>
    <row r="30" spans="1:38">
      <c r="K30" s="17"/>
      <c r="L30" s="17"/>
      <c r="M30" s="17"/>
      <c r="O30" s="17"/>
      <c r="AC30" s="37"/>
      <c r="AH30" s="6"/>
    </row>
    <row r="31" spans="1:38">
      <c r="K31" s="17"/>
      <c r="L31" s="17"/>
      <c r="M31" s="17"/>
      <c r="O31" s="17"/>
      <c r="AC31" s="37"/>
      <c r="AH31" s="6"/>
    </row>
    <row r="32" spans="1:38">
      <c r="L32" s="17"/>
      <c r="M32" s="17"/>
      <c r="O32" s="17"/>
      <c r="AC32" s="37"/>
      <c r="AH32" s="6"/>
    </row>
    <row r="33" spans="12:34">
      <c r="L33" s="17"/>
      <c r="M33" s="17"/>
      <c r="O33" s="17"/>
      <c r="AC33" s="37"/>
      <c r="AH33" s="6"/>
    </row>
    <row r="34" spans="12:34">
      <c r="L34" s="17"/>
      <c r="M34" s="17"/>
      <c r="O34" s="17"/>
      <c r="AC34" s="37"/>
      <c r="AH34" s="6"/>
    </row>
    <row r="35" spans="12:34">
      <c r="L35" s="17"/>
      <c r="M35" s="17"/>
      <c r="O35" s="17"/>
      <c r="AC35" s="37"/>
      <c r="AH35" s="6"/>
    </row>
    <row r="36" spans="12:34">
      <c r="L36" s="17"/>
      <c r="M36" s="17"/>
      <c r="O36" s="17"/>
      <c r="AC36" s="37"/>
      <c r="AH36" s="38"/>
    </row>
    <row r="37" spans="12:34">
      <c r="L37" s="17"/>
      <c r="M37" s="17"/>
      <c r="O37" s="17"/>
      <c r="AC37" s="37"/>
      <c r="AH37" s="38"/>
    </row>
    <row r="38" spans="12:34">
      <c r="L38" s="17"/>
      <c r="M38" s="17"/>
      <c r="O38" s="17"/>
      <c r="AC38" s="37"/>
    </row>
    <row r="39" spans="12:34">
      <c r="L39" s="17"/>
      <c r="M39" s="17"/>
      <c r="O39" s="17"/>
      <c r="AC39" s="37"/>
    </row>
    <row r="40" spans="12:34">
      <c r="L40" s="17"/>
      <c r="M40" s="17"/>
      <c r="O40" s="17"/>
      <c r="AC40" s="37"/>
    </row>
    <row r="41" spans="12:34">
      <c r="L41" s="17"/>
      <c r="M41" s="17"/>
      <c r="O41" s="17"/>
    </row>
    <row r="42" spans="12:34">
      <c r="L42" s="17"/>
      <c r="M42" s="17"/>
    </row>
    <row r="43" spans="12:34">
      <c r="L43" s="17"/>
      <c r="M43" s="17"/>
    </row>
  </sheetData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6"/>
  <sheetViews>
    <sheetView workbookViewId="0"/>
  </sheetViews>
  <sheetFormatPr defaultRowHeight="12.75"/>
  <cols>
    <col min="1" max="16384" width="9.140625" style="18"/>
  </cols>
  <sheetData>
    <row r="1" spans="1:7">
      <c r="A1" s="18" t="s">
        <v>0</v>
      </c>
    </row>
    <row r="2" spans="1:7" ht="13.5" thickBot="1">
      <c r="A2" s="42" t="s">
        <v>13</v>
      </c>
      <c r="B2" s="43"/>
      <c r="C2" s="43"/>
      <c r="D2" s="43"/>
      <c r="E2" s="43"/>
      <c r="F2" s="43"/>
      <c r="G2" s="43"/>
    </row>
    <row r="3" spans="1:7">
      <c r="A3" s="31" t="s">
        <v>18</v>
      </c>
      <c r="B3" s="28" t="s">
        <v>77</v>
      </c>
      <c r="C3" s="28" t="s">
        <v>78</v>
      </c>
      <c r="D3" s="28" t="s">
        <v>79</v>
      </c>
      <c r="E3" s="28" t="s">
        <v>78</v>
      </c>
      <c r="F3" s="28" t="s">
        <v>80</v>
      </c>
      <c r="G3" s="28" t="s">
        <v>78</v>
      </c>
    </row>
    <row r="4" spans="1:7">
      <c r="A4" s="44" t="s">
        <v>81</v>
      </c>
      <c r="B4" s="45">
        <v>17</v>
      </c>
      <c r="C4" s="23"/>
      <c r="D4" s="45">
        <v>15</v>
      </c>
      <c r="E4" s="45"/>
      <c r="F4" s="45">
        <v>15</v>
      </c>
      <c r="G4" s="45"/>
    </row>
    <row r="5" spans="1:7" ht="15.75">
      <c r="A5" s="18" t="s">
        <v>82</v>
      </c>
      <c r="B5" s="22">
        <v>27.952241117647059</v>
      </c>
      <c r="C5" s="22">
        <v>1.39</v>
      </c>
      <c r="D5" s="22">
        <v>26.799104066666661</v>
      </c>
      <c r="E5" s="22">
        <v>1.72</v>
      </c>
      <c r="F5" s="22">
        <v>25.222863399999998</v>
      </c>
      <c r="G5" s="22">
        <v>1.79</v>
      </c>
    </row>
    <row r="6" spans="1:7">
      <c r="A6" s="18" t="s">
        <v>83</v>
      </c>
      <c r="B6" s="22">
        <v>0.11553394117647059</v>
      </c>
      <c r="C6" s="22">
        <v>0.09</v>
      </c>
      <c r="D6" s="22">
        <v>0.44345626666666665</v>
      </c>
      <c r="E6" s="22">
        <v>0.17</v>
      </c>
      <c r="F6" s="22">
        <v>0.11893973333333335</v>
      </c>
      <c r="G6" s="22">
        <v>0.06</v>
      </c>
    </row>
    <row r="7" spans="1:7" ht="15.75">
      <c r="A7" s="18" t="s">
        <v>84</v>
      </c>
      <c r="B7" s="22">
        <v>0.12483458823529411</v>
      </c>
      <c r="C7" s="22">
        <v>0.06</v>
      </c>
      <c r="D7" s="22">
        <v>6.087773333333333E-2</v>
      </c>
      <c r="E7" s="22">
        <v>0.06</v>
      </c>
      <c r="F7" s="22">
        <v>6.4557466666666674E-2</v>
      </c>
      <c r="G7" s="22">
        <v>0.06</v>
      </c>
    </row>
    <row r="8" spans="1:7" ht="15.75">
      <c r="A8" s="18" t="s">
        <v>85</v>
      </c>
      <c r="B8" s="22">
        <v>38.693760235294121</v>
      </c>
      <c r="C8" s="22">
        <v>0.38</v>
      </c>
      <c r="D8" s="22">
        <v>38.507154666666672</v>
      </c>
      <c r="E8" s="22">
        <v>0.35</v>
      </c>
      <c r="F8" s="22">
        <v>38.157185266666673</v>
      </c>
      <c r="G8" s="22">
        <v>0.43</v>
      </c>
    </row>
    <row r="9" spans="1:7">
      <c r="A9" s="18" t="s">
        <v>86</v>
      </c>
      <c r="B9" s="22">
        <v>23.628510941176469</v>
      </c>
      <c r="C9" s="22">
        <v>0.22</v>
      </c>
      <c r="D9" s="22">
        <v>23.344762199999998</v>
      </c>
      <c r="E9" s="22">
        <v>0.46</v>
      </c>
      <c r="F9" s="22">
        <v>23.691756733333328</v>
      </c>
      <c r="G9" s="22">
        <v>0.3</v>
      </c>
    </row>
    <row r="10" spans="1:7">
      <c r="A10" s="18" t="s">
        <v>87</v>
      </c>
      <c r="B10" s="22">
        <v>7.6997197058823534</v>
      </c>
      <c r="C10" s="22">
        <v>1.52</v>
      </c>
      <c r="D10" s="22">
        <v>9.0484474666666674</v>
      </c>
      <c r="E10" s="22">
        <v>2.2599999999999998</v>
      </c>
      <c r="F10" s="22">
        <v>10.327253199999998</v>
      </c>
      <c r="G10" s="22">
        <v>2.2799999999999998</v>
      </c>
    </row>
    <row r="11" spans="1:7">
      <c r="A11" s="18" t="s">
        <v>88</v>
      </c>
      <c r="B11" s="22">
        <v>0.06</v>
      </c>
      <c r="C11" s="22">
        <v>0.04</v>
      </c>
      <c r="D11" s="22">
        <v>0.02</v>
      </c>
      <c r="E11" s="22">
        <v>0.01</v>
      </c>
      <c r="F11" s="22">
        <v>0.04</v>
      </c>
      <c r="G11" s="22">
        <v>0.04</v>
      </c>
    </row>
    <row r="12" spans="1:7">
      <c r="A12" s="46" t="s">
        <v>89</v>
      </c>
      <c r="B12" s="22">
        <v>98.326106352941167</v>
      </c>
      <c r="C12" s="22">
        <v>0.35</v>
      </c>
      <c r="D12" s="22">
        <f>SUM(D5,D6:D10)</f>
        <v>98.203802400000015</v>
      </c>
      <c r="E12" s="23">
        <v>0.31</v>
      </c>
      <c r="F12" s="22">
        <v>97.69921166666667</v>
      </c>
      <c r="G12" s="22">
        <v>0.36</v>
      </c>
    </row>
    <row r="13" spans="1:7">
      <c r="A13" s="46"/>
      <c r="B13" s="23"/>
      <c r="C13" s="23"/>
      <c r="D13" s="23"/>
      <c r="E13" s="23"/>
      <c r="F13" s="23"/>
      <c r="G13" s="23"/>
    </row>
    <row r="14" spans="1:7">
      <c r="A14" s="18" t="s">
        <v>90</v>
      </c>
      <c r="B14" s="23"/>
      <c r="C14" s="23"/>
      <c r="D14" s="23"/>
      <c r="E14" s="23"/>
      <c r="F14" s="23"/>
      <c r="G14" s="23"/>
    </row>
    <row r="15" spans="1:7">
      <c r="A15" s="18" t="s">
        <v>91</v>
      </c>
      <c r="B15" s="22">
        <v>2.5391104366527522</v>
      </c>
      <c r="C15" s="23">
        <v>0.04</v>
      </c>
      <c r="D15" s="22">
        <v>2.4474213062184695</v>
      </c>
      <c r="E15" s="23">
        <v>0.04</v>
      </c>
      <c r="F15" s="22">
        <v>2.3290452489484674</v>
      </c>
      <c r="G15" s="23">
        <v>0.08</v>
      </c>
    </row>
    <row r="16" spans="1:7">
      <c r="A16" s="18" t="s">
        <v>92</v>
      </c>
      <c r="B16" s="22">
        <v>7.5423349992664564E-3</v>
      </c>
      <c r="C16" s="23">
        <v>5.0000000000000001E-3</v>
      </c>
      <c r="D16" s="22">
        <v>2.9105196158740403E-2</v>
      </c>
      <c r="E16" s="23">
        <v>8.9999999999999993E-3</v>
      </c>
      <c r="F16" s="22">
        <v>7.892993979472596E-3</v>
      </c>
      <c r="G16" s="23">
        <v>4.0000000000000001E-3</v>
      </c>
    </row>
    <row r="17" spans="1:7">
      <c r="A17" s="18" t="s">
        <v>93</v>
      </c>
      <c r="B17" s="22">
        <v>7.2383911267724236E-3</v>
      </c>
      <c r="C17" s="23">
        <v>3.0000000000000001E-3</v>
      </c>
      <c r="D17" s="22">
        <v>3.5488618381111048E-3</v>
      </c>
      <c r="E17" s="23">
        <v>3.0000000000000001E-3</v>
      </c>
      <c r="F17" s="22">
        <v>3.8051534454391386E-3</v>
      </c>
      <c r="G17" s="23">
        <v>3.0000000000000001E-3</v>
      </c>
    </row>
    <row r="18" spans="1:7">
      <c r="A18" s="18" t="s">
        <v>94</v>
      </c>
      <c r="B18" s="22">
        <v>2.9822987469727442</v>
      </c>
      <c r="C18" s="23">
        <v>7.0000000000000007E-2</v>
      </c>
      <c r="D18" s="22">
        <v>2.9838373355313181</v>
      </c>
      <c r="E18" s="23">
        <v>0.1</v>
      </c>
      <c r="F18" s="22">
        <v>2.9895451864273439</v>
      </c>
      <c r="G18" s="23">
        <v>7.0000000000000007E-2</v>
      </c>
    </row>
    <row r="19" spans="1:7">
      <c r="A19" s="18" t="s">
        <v>95</v>
      </c>
      <c r="B19" s="22">
        <v>1.9512846536263952</v>
      </c>
      <c r="C19" s="23">
        <v>0.05</v>
      </c>
      <c r="D19" s="22">
        <v>1.9381939541294158</v>
      </c>
      <c r="E19" s="23">
        <v>0.04</v>
      </c>
      <c r="F19" s="22">
        <v>1.9888412626955752</v>
      </c>
      <c r="G19" s="23">
        <v>0.06</v>
      </c>
    </row>
    <row r="20" spans="1:7" ht="14.25">
      <c r="A20" s="18" t="s">
        <v>96</v>
      </c>
      <c r="B20" s="22">
        <v>0.49631049492053925</v>
      </c>
      <c r="C20" s="23">
        <v>0.08</v>
      </c>
      <c r="D20" s="22">
        <v>0.58637590606549972</v>
      </c>
      <c r="E20" s="23">
        <v>0.11</v>
      </c>
      <c r="F20" s="22">
        <v>0.67667783272415238</v>
      </c>
      <c r="G20" s="23">
        <v>0.04</v>
      </c>
    </row>
    <row r="21" spans="1:7">
      <c r="A21" s="46" t="s">
        <v>97</v>
      </c>
      <c r="B21" s="22">
        <f>SUM(B15:B20)</f>
        <v>7.9837850582984693</v>
      </c>
      <c r="C21" s="23"/>
      <c r="D21" s="22">
        <f>SUM(D15:D20)</f>
        <v>7.9884825599415539</v>
      </c>
      <c r="E21" s="23"/>
      <c r="F21" s="22">
        <f>SUM(F15:F20)</f>
        <v>7.9958076782204506</v>
      </c>
      <c r="G21" s="23"/>
    </row>
    <row r="22" spans="1:7">
      <c r="A22" s="46" t="s">
        <v>98</v>
      </c>
      <c r="B22" s="47">
        <f>(B20/(B20+B15-2))</f>
        <v>0.47933210522063724</v>
      </c>
      <c r="C22" s="22">
        <v>0.02</v>
      </c>
      <c r="D22" s="47">
        <f>(D20/(D20+D15-2))</f>
        <v>0.56720592694385275</v>
      </c>
      <c r="E22" s="22">
        <v>0.02</v>
      </c>
      <c r="F22" s="47">
        <f>(F20/(F20+F15-2))</f>
        <v>0.67282718777694572</v>
      </c>
      <c r="G22" s="22">
        <v>0.04</v>
      </c>
    </row>
    <row r="23" spans="1:7">
      <c r="A23" s="48" t="s">
        <v>99</v>
      </c>
      <c r="B23" s="49">
        <f>(B15-2)/(B15+B20-2)</f>
        <v>0.52066789477936259</v>
      </c>
      <c r="C23" s="50">
        <v>0.02</v>
      </c>
      <c r="D23" s="49">
        <f>(D15-2)/(D15+D20-2)</f>
        <v>0.4327940730561472</v>
      </c>
      <c r="E23" s="50">
        <v>0.02</v>
      </c>
      <c r="F23" s="49">
        <f>(F15-2)/(F15+F20-2)</f>
        <v>0.32717281222305417</v>
      </c>
      <c r="G23" s="50">
        <v>0.04</v>
      </c>
    </row>
    <row r="24" spans="1:7">
      <c r="A24" s="16" t="s">
        <v>100</v>
      </c>
    </row>
    <row r="25" spans="1:7">
      <c r="A25" s="18" t="s">
        <v>101</v>
      </c>
    </row>
    <row r="26" spans="1:7" ht="14.25">
      <c r="A26" s="18" t="s">
        <v>102</v>
      </c>
    </row>
  </sheetData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2"/>
  <sheetViews>
    <sheetView tabSelected="1" workbookViewId="0"/>
  </sheetViews>
  <sheetFormatPr defaultRowHeight="12.75"/>
  <cols>
    <col min="1" max="1" width="12.5703125" style="18" bestFit="1" customWidth="1"/>
    <col min="2" max="3" width="12.140625" style="18" bestFit="1" customWidth="1"/>
    <col min="4" max="4" width="15.5703125" style="18" bestFit="1" customWidth="1"/>
    <col min="5" max="6" width="15.5703125" style="18" customWidth="1"/>
    <col min="7" max="7" width="12.140625" style="18" bestFit="1" customWidth="1"/>
    <col min="8" max="8" width="15.5703125" style="18" bestFit="1" customWidth="1"/>
    <col min="9" max="10" width="9.140625" style="18"/>
    <col min="11" max="11" width="13.7109375" style="18" bestFit="1" customWidth="1"/>
    <col min="12" max="16384" width="9.140625" style="18"/>
  </cols>
  <sheetData>
    <row r="1" spans="1:13">
      <c r="A1" s="18" t="s">
        <v>0</v>
      </c>
    </row>
    <row r="2" spans="1:13">
      <c r="A2" s="48" t="s">
        <v>14</v>
      </c>
      <c r="B2" s="31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3">
      <c r="A3" s="26"/>
      <c r="B3" s="27"/>
      <c r="C3" s="53" t="s">
        <v>103</v>
      </c>
      <c r="D3" s="53"/>
      <c r="E3" s="53" t="s">
        <v>104</v>
      </c>
      <c r="F3" s="53"/>
      <c r="G3" s="53" t="s">
        <v>105</v>
      </c>
      <c r="H3" s="53"/>
      <c r="I3" s="27"/>
      <c r="J3" s="27"/>
      <c r="K3" s="27"/>
      <c r="L3" s="27"/>
    </row>
    <row r="4" spans="1:13">
      <c r="A4" s="51"/>
      <c r="B4" s="52"/>
      <c r="C4" s="52" t="s">
        <v>106</v>
      </c>
      <c r="D4" s="52" t="s">
        <v>107</v>
      </c>
      <c r="E4" s="52" t="s">
        <v>106</v>
      </c>
      <c r="F4" s="52" t="s">
        <v>107</v>
      </c>
      <c r="G4" s="52" t="s">
        <v>106</v>
      </c>
      <c r="H4" s="52" t="s">
        <v>107</v>
      </c>
      <c r="I4" s="27"/>
      <c r="J4" s="27"/>
      <c r="K4" s="27"/>
      <c r="L4" s="27"/>
    </row>
    <row r="5" spans="1:13">
      <c r="A5" s="28" t="s">
        <v>108</v>
      </c>
      <c r="B5" s="28" t="s">
        <v>109</v>
      </c>
      <c r="C5" s="28" t="s">
        <v>110</v>
      </c>
      <c r="D5" s="28" t="s">
        <v>110</v>
      </c>
      <c r="E5" s="28" t="s">
        <v>111</v>
      </c>
      <c r="F5" s="28" t="s">
        <v>111</v>
      </c>
      <c r="G5" s="28" t="s">
        <v>112</v>
      </c>
      <c r="H5" s="28" t="s">
        <v>112</v>
      </c>
      <c r="I5" s="27"/>
      <c r="J5" s="27"/>
      <c r="K5" s="27"/>
      <c r="L5" s="27"/>
    </row>
    <row r="6" spans="1:13">
      <c r="A6" s="18">
        <v>100</v>
      </c>
      <c r="B6" s="18">
        <v>200</v>
      </c>
      <c r="C6" s="29">
        <v>0.35599999999999998</v>
      </c>
      <c r="D6" s="29">
        <v>0.35777236754601899</v>
      </c>
      <c r="E6" s="29">
        <v>0.31</v>
      </c>
      <c r="F6" s="29">
        <v>0.31039384459101804</v>
      </c>
      <c r="G6" s="29">
        <v>0.30399999999999999</v>
      </c>
      <c r="H6" s="29">
        <v>0.30475972014712899</v>
      </c>
      <c r="I6" s="27"/>
      <c r="J6" s="27"/>
      <c r="K6" s="29"/>
      <c r="M6" s="27"/>
    </row>
    <row r="7" spans="1:13">
      <c r="A7" s="18">
        <v>100</v>
      </c>
      <c r="B7" s="18">
        <v>300</v>
      </c>
      <c r="C7" s="29">
        <v>0.45100000000000001</v>
      </c>
      <c r="D7" s="29">
        <v>0.45348565378515598</v>
      </c>
      <c r="E7" s="29">
        <v>0.39700000000000002</v>
      </c>
      <c r="F7" s="29">
        <v>0.39771549133740303</v>
      </c>
      <c r="G7" s="29">
        <v>0.39800000000000002</v>
      </c>
      <c r="H7" s="29">
        <v>0.39876166215690101</v>
      </c>
      <c r="I7" s="27"/>
      <c r="J7" s="27"/>
      <c r="K7" s="30"/>
      <c r="M7" s="27"/>
    </row>
    <row r="8" spans="1:13">
      <c r="A8" s="18">
        <v>100</v>
      </c>
      <c r="B8" s="18">
        <v>400</v>
      </c>
      <c r="C8" s="29">
        <v>0.56399999999999995</v>
      </c>
      <c r="D8" s="29">
        <v>0.56656789799524498</v>
      </c>
      <c r="E8" s="29">
        <v>0.502</v>
      </c>
      <c r="F8" s="29">
        <v>0.50201112652691593</v>
      </c>
      <c r="G8" s="29">
        <v>0.50800000000000001</v>
      </c>
      <c r="H8" s="29">
        <v>0.50905847030162299</v>
      </c>
      <c r="I8" s="27"/>
      <c r="J8" s="27"/>
      <c r="K8" s="30"/>
      <c r="M8" s="27"/>
    </row>
    <row r="9" spans="1:13">
      <c r="A9" s="18">
        <v>100</v>
      </c>
      <c r="B9" s="18">
        <v>500</v>
      </c>
      <c r="C9" s="29">
        <v>0.7</v>
      </c>
      <c r="D9" s="29">
        <v>0.70161760229693404</v>
      </c>
      <c r="E9" s="29">
        <v>0.628</v>
      </c>
      <c r="F9" s="29">
        <v>0.62807078092639201</v>
      </c>
      <c r="G9" s="29">
        <v>0.64</v>
      </c>
      <c r="H9" s="29">
        <v>0.63993432982430898</v>
      </c>
      <c r="I9" s="27"/>
      <c r="J9" s="27"/>
      <c r="M9" s="27"/>
    </row>
    <row r="10" spans="1:13">
      <c r="A10" s="18">
        <v>100</v>
      </c>
      <c r="B10" s="18">
        <v>600</v>
      </c>
      <c r="C10" s="29">
        <v>0.86099999999999999</v>
      </c>
      <c r="D10" s="29">
        <v>0.86287852072623905</v>
      </c>
      <c r="E10" s="29">
        <v>0.78100000000000003</v>
      </c>
      <c r="F10" s="29">
        <v>0.78062270668321299</v>
      </c>
      <c r="G10" s="29">
        <v>0.79500000000000004</v>
      </c>
      <c r="H10" s="29">
        <v>0.79572835480225501</v>
      </c>
      <c r="I10" s="27"/>
      <c r="J10" s="27"/>
      <c r="M10" s="27"/>
    </row>
    <row r="11" spans="1:13">
      <c r="A11" s="18">
        <v>200</v>
      </c>
      <c r="B11" s="18">
        <v>600</v>
      </c>
      <c r="C11" s="29">
        <v>1.05</v>
      </c>
      <c r="D11" s="29">
        <v>1.0511204342006399</v>
      </c>
      <c r="E11" s="29">
        <v>0.93300000000000005</v>
      </c>
      <c r="F11" s="29">
        <v>0.93191458092824697</v>
      </c>
      <c r="G11" s="29">
        <v>0.93300000000000005</v>
      </c>
      <c r="H11" s="29">
        <v>0.93484663701063098</v>
      </c>
      <c r="I11" s="27"/>
      <c r="J11" s="27"/>
      <c r="K11" s="30"/>
      <c r="M11" s="27"/>
    </row>
    <row r="12" spans="1:13">
      <c r="A12" s="18">
        <v>300</v>
      </c>
      <c r="B12" s="18">
        <v>600</v>
      </c>
      <c r="C12" s="29">
        <v>1.254</v>
      </c>
      <c r="D12" s="29">
        <v>1.25511947284818</v>
      </c>
      <c r="E12" s="29">
        <v>1.093</v>
      </c>
      <c r="F12" s="29">
        <v>1.0935601998658999</v>
      </c>
      <c r="G12" s="29">
        <v>1.081</v>
      </c>
      <c r="H12" s="29">
        <v>1.0820305985977601</v>
      </c>
      <c r="I12" s="27"/>
      <c r="J12" s="27"/>
      <c r="K12" s="29"/>
      <c r="M12" s="27"/>
    </row>
    <row r="13" spans="1:13">
      <c r="A13" s="18">
        <v>400</v>
      </c>
      <c r="B13" s="18">
        <v>600</v>
      </c>
      <c r="C13" s="29">
        <v>1.4730000000000001</v>
      </c>
      <c r="D13" s="29">
        <v>1.4742007377083501</v>
      </c>
      <c r="E13" s="29">
        <v>1.2649999999999999</v>
      </c>
      <c r="F13" s="29">
        <v>1.2649874266780801</v>
      </c>
      <c r="G13" s="29">
        <v>1.2370000000000001</v>
      </c>
      <c r="H13" s="29">
        <v>1.236769220759</v>
      </c>
      <c r="I13" s="27"/>
      <c r="J13" s="27"/>
      <c r="K13" s="29"/>
      <c r="M13" s="27"/>
    </row>
    <row r="14" spans="1:13">
      <c r="A14" s="27">
        <v>500</v>
      </c>
      <c r="B14" s="27">
        <v>600</v>
      </c>
      <c r="C14" s="30">
        <v>1.708</v>
      </c>
      <c r="D14" s="30">
        <v>1.7078705456635701</v>
      </c>
      <c r="E14" s="30">
        <v>1.4470000000000001</v>
      </c>
      <c r="F14" s="30">
        <v>1.44575780684846</v>
      </c>
      <c r="G14" s="30">
        <v>1.397</v>
      </c>
      <c r="H14" s="29">
        <v>1.39865426600954</v>
      </c>
      <c r="I14" s="27"/>
      <c r="J14" s="27"/>
      <c r="K14" s="30"/>
      <c r="M14" s="27"/>
    </row>
    <row r="15" spans="1:13">
      <c r="A15" s="31">
        <v>600</v>
      </c>
      <c r="B15" s="31">
        <v>600</v>
      </c>
      <c r="C15" s="32">
        <v>1.954</v>
      </c>
      <c r="D15" s="32">
        <v>1.9557772091772798</v>
      </c>
      <c r="E15" s="32">
        <v>1.635</v>
      </c>
      <c r="F15" s="32">
        <v>1.63554629049809</v>
      </c>
      <c r="G15" s="32">
        <v>1.5649999999999999</v>
      </c>
      <c r="H15" s="32">
        <v>1.5673629177125199</v>
      </c>
      <c r="I15" s="27"/>
      <c r="K15" s="27"/>
      <c r="M15" s="27"/>
    </row>
    <row r="16" spans="1:13">
      <c r="A16" s="18" t="s">
        <v>113</v>
      </c>
    </row>
    <row r="17" spans="1:1">
      <c r="A17" s="18" t="s">
        <v>114</v>
      </c>
    </row>
    <row r="18" spans="1:1" ht="15.75">
      <c r="A18" s="18" t="s">
        <v>115</v>
      </c>
    </row>
    <row r="19" spans="1:1">
      <c r="A19" s="18" t="s">
        <v>116</v>
      </c>
    </row>
    <row r="20" spans="1:1">
      <c r="A20" s="18" t="s">
        <v>117</v>
      </c>
    </row>
    <row r="21" spans="1:1">
      <c r="A21" s="18" t="s">
        <v>118</v>
      </c>
    </row>
    <row r="22" spans="1:1" ht="15.75">
      <c r="A22" s="18" t="s">
        <v>119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Cisneros  Miguel</dc:creator>
  <cp:keywords/>
  <dc:description/>
  <cp:lastModifiedBy>Christine Elrod</cp:lastModifiedBy>
  <cp:revision/>
  <dcterms:created xsi:type="dcterms:W3CDTF">2015-06-05T18:17:20Z</dcterms:created>
  <dcterms:modified xsi:type="dcterms:W3CDTF">2020-06-22T21:16:13Z</dcterms:modified>
  <cp:category/>
  <cp:contentStatus/>
</cp:coreProperties>
</file>