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5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newactivefiles/19-01 January 2019/2_6673R Campbell-SC33/_crx/"/>
    </mc:Choice>
  </mc:AlternateContent>
  <xr:revisionPtr revIDLastSave="0" documentId="13_ncr:1_{15EDCB70-6A81-1C42-83A4-17DC4D26C661}" xr6:coauthVersionLast="36" xr6:coauthVersionMax="36" xr10:uidLastSave="{00000000-0000-0000-0000-000000000000}"/>
  <bookViews>
    <workbookView xWindow="0" yWindow="460" windowWidth="35640" windowHeight="23320" tabRatio="845" xr2:uid="{00000000-000D-0000-FFFF-FFFF00000000}"/>
  </bookViews>
  <sheets>
    <sheet name="Table S2.1 Zeolites" sheetId="5" r:id="rId1"/>
    <sheet name="Table S2.2 Residual melt" sheetId="6" r:id="rId2"/>
    <sheet name="Table S2.3 Cpx" sheetId="7" r:id="rId3"/>
    <sheet name="Table S2.4 Spinel" sheetId="1" r:id="rId4"/>
    <sheet name="Table S2.5 Nepheline" sheetId="2" r:id="rId5"/>
    <sheet name="Table S2.6 Garnet" sheetId="10" r:id="rId6"/>
    <sheet name="Table S2.7 Plagioclase" sheetId="11" r:id="rId7"/>
  </sheets>
  <calcPr calcId="162913"/>
</workbook>
</file>

<file path=xl/calcChain.xml><?xml version="1.0" encoding="utf-8"?>
<calcChain xmlns="http://schemas.openxmlformats.org/spreadsheetml/2006/main">
  <c r="DL10" i="5" l="1"/>
  <c r="DS10" i="5"/>
  <c r="DL11" i="5"/>
  <c r="DS11" i="5"/>
  <c r="DL13" i="5"/>
  <c r="DL14" i="5"/>
  <c r="DS14" i="5"/>
  <c r="DL15" i="5"/>
  <c r="DS15" i="5"/>
  <c r="DL16" i="5"/>
  <c r="DS16" i="5"/>
  <c r="DL17" i="5"/>
  <c r="DS17" i="5"/>
  <c r="DL18" i="5"/>
  <c r="DS18" i="5"/>
  <c r="DL19" i="5"/>
  <c r="B20" i="5"/>
  <c r="C20" i="5"/>
  <c r="D20" i="5"/>
  <c r="E20" i="5"/>
  <c r="F20" i="5"/>
  <c r="G20" i="5"/>
  <c r="H20" i="5"/>
  <c r="I20" i="5"/>
  <c r="J20" i="5"/>
  <c r="K20" i="5"/>
  <c r="L20" i="5"/>
  <c r="DS20" i="5"/>
  <c r="DV20" i="5"/>
  <c r="DW20" i="5"/>
  <c r="DX20" i="5"/>
  <c r="DY20" i="5"/>
  <c r="EA20" i="5"/>
  <c r="EB20" i="5"/>
  <c r="EC20" i="5"/>
  <c r="EE20" i="5"/>
  <c r="EF20" i="5"/>
  <c r="EG20" i="5"/>
  <c r="EH20" i="5"/>
  <c r="EI20" i="5"/>
  <c r="DL21" i="5"/>
  <c r="DS21" i="5"/>
  <c r="DL23" i="5"/>
  <c r="DS23" i="5"/>
  <c r="DL24" i="5"/>
  <c r="DS24" i="5"/>
  <c r="DL25" i="5"/>
  <c r="DS25" i="5"/>
  <c r="B27" i="5"/>
  <c r="C27" i="5"/>
  <c r="D27" i="5"/>
  <c r="E27" i="5"/>
  <c r="F27" i="5"/>
  <c r="G27" i="5"/>
  <c r="H27" i="5"/>
  <c r="I27" i="5"/>
  <c r="J27" i="5"/>
  <c r="K27" i="5"/>
  <c r="L27" i="5"/>
  <c r="DS27" i="5"/>
  <c r="DV27" i="5"/>
  <c r="DW27" i="5"/>
  <c r="DX27" i="5"/>
  <c r="DY27" i="5"/>
  <c r="EA27" i="5"/>
  <c r="EB27" i="5"/>
  <c r="EC27" i="5"/>
  <c r="EE27" i="5"/>
  <c r="EF27" i="5"/>
  <c r="EG27" i="5"/>
  <c r="EH27" i="5"/>
  <c r="EI27" i="5"/>
  <c r="DL29" i="5"/>
  <c r="DL30" i="5"/>
  <c r="DS30" i="5"/>
  <c r="DL31" i="5"/>
  <c r="DS31" i="5"/>
  <c r="DL32" i="5"/>
  <c r="DS32" i="5"/>
  <c r="DL33" i="5"/>
  <c r="DS33" i="5"/>
  <c r="DL34" i="5"/>
  <c r="DS34" i="5"/>
  <c r="DL35" i="5"/>
  <c r="B36" i="5"/>
  <c r="C36" i="5"/>
  <c r="D36" i="5"/>
  <c r="E36" i="5"/>
  <c r="F36" i="5"/>
  <c r="G36" i="5"/>
  <c r="H36" i="5"/>
  <c r="I36" i="5"/>
  <c r="J36" i="5"/>
  <c r="K36" i="5"/>
  <c r="L36" i="5"/>
  <c r="DS36" i="5"/>
  <c r="DV36" i="5"/>
  <c r="DW36" i="5"/>
  <c r="DX36" i="5"/>
  <c r="DY36" i="5"/>
  <c r="EA36" i="5"/>
  <c r="EB36" i="5"/>
  <c r="EC36" i="5"/>
  <c r="EE36" i="5"/>
  <c r="EF36" i="5"/>
  <c r="EG36" i="5"/>
  <c r="EH36" i="5"/>
  <c r="EI36" i="5"/>
  <c r="DL38" i="5"/>
  <c r="DS38" i="5"/>
  <c r="DW38" i="5"/>
  <c r="DX38" i="5"/>
  <c r="DY38" i="5"/>
  <c r="EA38" i="5"/>
  <c r="EB38" i="5"/>
  <c r="EC38" i="5"/>
  <c r="B41" i="5"/>
  <c r="C41" i="5"/>
  <c r="D41" i="5"/>
  <c r="E41" i="5"/>
  <c r="F41" i="5"/>
  <c r="G41" i="5"/>
  <c r="H41" i="5"/>
  <c r="I41" i="5"/>
  <c r="J41" i="5"/>
  <c r="K41" i="5"/>
  <c r="L41" i="5"/>
  <c r="DS41" i="5"/>
  <c r="DV41" i="5"/>
  <c r="DW41" i="5"/>
  <c r="DX41" i="5"/>
  <c r="DY41" i="5"/>
  <c r="EA41" i="5"/>
  <c r="EB41" i="5"/>
  <c r="EC41" i="5"/>
  <c r="EE41" i="5"/>
  <c r="EF41" i="5"/>
  <c r="EG41" i="5"/>
  <c r="EH41" i="5"/>
  <c r="EI41" i="5"/>
  <c r="DL36" i="5" l="1"/>
  <c r="DL41" i="5"/>
  <c r="DL27" i="5"/>
  <c r="DL20" i="5"/>
</calcChain>
</file>

<file path=xl/sharedStrings.xml><?xml version="1.0" encoding="utf-8"?>
<sst xmlns="http://schemas.openxmlformats.org/spreadsheetml/2006/main" count="514" uniqueCount="175">
  <si>
    <r>
      <t>TiO</t>
    </r>
    <r>
      <rPr>
        <b/>
        <vertAlign val="sub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(wt%)</t>
    </r>
  </si>
  <si>
    <r>
      <t>Al</t>
    </r>
    <r>
      <rPr>
        <b/>
        <vertAlign val="sub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>O</t>
    </r>
    <r>
      <rPr>
        <b/>
        <vertAlign val="subscript"/>
        <sz val="11"/>
        <color indexed="8"/>
        <rFont val="Calibri"/>
        <family val="2"/>
      </rPr>
      <t>3</t>
    </r>
    <r>
      <rPr>
        <b/>
        <sz val="11"/>
        <color indexed="8"/>
        <rFont val="Calibri"/>
        <family val="2"/>
      </rPr>
      <t xml:space="preserve"> (wt%)</t>
    </r>
  </si>
  <si>
    <r>
      <t>Fe</t>
    </r>
    <r>
      <rPr>
        <b/>
        <vertAlign val="sub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>O</t>
    </r>
    <r>
      <rPr>
        <b/>
        <vertAlign val="subscript"/>
        <sz val="11"/>
        <color indexed="8"/>
        <rFont val="Calibri"/>
        <family val="2"/>
      </rPr>
      <t>3</t>
    </r>
    <r>
      <rPr>
        <b/>
        <sz val="11"/>
        <color indexed="8"/>
        <rFont val="Calibri"/>
        <family val="2"/>
      </rPr>
      <t xml:space="preserve"> (wt%)</t>
    </r>
  </si>
  <si>
    <t>FeO (wt%)</t>
  </si>
  <si>
    <t>MgO (wt%)</t>
  </si>
  <si>
    <r>
      <t>T (</t>
    </r>
    <r>
      <rPr>
        <b/>
        <sz val="11"/>
        <color indexed="8"/>
        <rFont val="Times New Roman"/>
        <family val="1"/>
      </rPr>
      <t>°</t>
    </r>
    <r>
      <rPr>
        <b/>
        <sz val="11"/>
        <color indexed="8"/>
        <rFont val="Calibri"/>
        <family val="2"/>
      </rPr>
      <t>C)</t>
    </r>
  </si>
  <si>
    <t>Chromite</t>
  </si>
  <si>
    <t>Hercynite</t>
  </si>
  <si>
    <t>Magnetite</t>
  </si>
  <si>
    <t>Spinel</t>
  </si>
  <si>
    <t>Ulvospinel</t>
  </si>
  <si>
    <r>
      <t>SiO</t>
    </r>
    <r>
      <rPr>
        <b/>
        <vertAlign val="sub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(wt%)</t>
    </r>
  </si>
  <si>
    <t>CaO (wt%)</t>
  </si>
  <si>
    <r>
      <t>Na</t>
    </r>
    <r>
      <rPr>
        <b/>
        <vertAlign val="sub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>O (wt%)</t>
    </r>
  </si>
  <si>
    <r>
      <t>K</t>
    </r>
    <r>
      <rPr>
        <b/>
        <vertAlign val="sub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>O (wt%)</t>
    </r>
  </si>
  <si>
    <t>Na-nepheline</t>
  </si>
  <si>
    <t>K-nepheline</t>
  </si>
  <si>
    <t>Vc-nepheline</t>
  </si>
  <si>
    <t>Ca-nepheline</t>
  </si>
  <si>
    <t>Tufo Lionato</t>
  </si>
  <si>
    <t>MgO</t>
  </si>
  <si>
    <t>CaO</t>
  </si>
  <si>
    <t>SrO</t>
  </si>
  <si>
    <t>BaO</t>
  </si>
  <si>
    <t>Total</t>
  </si>
  <si>
    <t>Si</t>
  </si>
  <si>
    <t>Al</t>
  </si>
  <si>
    <t>Fe3+</t>
  </si>
  <si>
    <t>Mg</t>
  </si>
  <si>
    <t>Ca</t>
  </si>
  <si>
    <t>Sr</t>
  </si>
  <si>
    <t>Ba</t>
  </si>
  <si>
    <t>Na</t>
  </si>
  <si>
    <t>K</t>
  </si>
  <si>
    <t>Cs</t>
  </si>
  <si>
    <t>Passaglia and Vezzalini (1985)</t>
  </si>
  <si>
    <t>de'Gennaro et al. (1995)</t>
  </si>
  <si>
    <t>Tufo Ercolano</t>
  </si>
  <si>
    <t>ERNICI</t>
  </si>
  <si>
    <t>VESUVIUS</t>
  </si>
  <si>
    <t>Vallerano</t>
  </si>
  <si>
    <t>Acquacetosa</t>
  </si>
  <si>
    <t>Passaglia (1970)</t>
  </si>
  <si>
    <t>Capo di Bove</t>
  </si>
  <si>
    <t>Casal Brunori</t>
  </si>
  <si>
    <t>Osa</t>
  </si>
  <si>
    <t>Galli and Loschi-Ghittoni (1972)</t>
  </si>
  <si>
    <t>COLLI ALBANI - LAVA HOSTS</t>
  </si>
  <si>
    <t>300 MPa</t>
  </si>
  <si>
    <t>500 MPa</t>
  </si>
  <si>
    <t>Diopside</t>
  </si>
  <si>
    <t>Clinoenstatit</t>
  </si>
  <si>
    <t>Hedenbergite</t>
  </si>
  <si>
    <t>Alumino-buffo</t>
  </si>
  <si>
    <t>Buffonite</t>
  </si>
  <si>
    <t>Essenite</t>
  </si>
  <si>
    <t>Jadeite</t>
  </si>
  <si>
    <t>Patrica lahars</t>
  </si>
  <si>
    <t>300 Mpa</t>
  </si>
  <si>
    <t>Residual melt composition (wt. %)</t>
  </si>
  <si>
    <t>Residual melt properties</t>
  </si>
  <si>
    <t>Mineral phase proportions (%)</t>
  </si>
  <si>
    <t>T (°C)</t>
  </si>
  <si>
    <t>SiO₂</t>
  </si>
  <si>
    <t>TiO₂</t>
  </si>
  <si>
    <t>Al₂O₃</t>
  </si>
  <si>
    <t>Fe₂O₃</t>
  </si>
  <si>
    <t>FeO</t>
  </si>
  <si>
    <t>MnO</t>
  </si>
  <si>
    <t>Na₂O</t>
  </si>
  <si>
    <t>K₂O</t>
  </si>
  <si>
    <t>P₂O₅</t>
  </si>
  <si>
    <t>H₂O</t>
  </si>
  <si>
    <t>SiO₂/Al₂O₃</t>
  </si>
  <si>
    <t>Melt viscosity (log10 poise)</t>
  </si>
  <si>
    <t>Melt density (gm/cc)</t>
  </si>
  <si>
    <t>Leucite</t>
  </si>
  <si>
    <t>Clinopyroxene</t>
  </si>
  <si>
    <t>Apatite</t>
  </si>
  <si>
    <t>Garnet</t>
  </si>
  <si>
    <t>Plagioclase</t>
  </si>
  <si>
    <t>Nepheline</t>
  </si>
  <si>
    <t>Passaglia et al.  (1990)</t>
  </si>
  <si>
    <t>Aci Castello</t>
  </si>
  <si>
    <t>SICILY</t>
  </si>
  <si>
    <t>This study</t>
  </si>
  <si>
    <r>
      <t>Fe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</si>
  <si>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t>IT118</t>
  </si>
  <si>
    <t>Imater</t>
  </si>
  <si>
    <t>T. Lionato (bulk, separated)</t>
  </si>
  <si>
    <t>COLLI  ALBANI</t>
  </si>
  <si>
    <t>IT16</t>
  </si>
  <si>
    <r>
      <t>SiO</t>
    </r>
    <r>
      <rPr>
        <vertAlign val="subscript"/>
        <sz val="10"/>
        <rFont val="Arial"/>
        <family val="2"/>
      </rPr>
      <t>2</t>
    </r>
  </si>
  <si>
    <r>
      <t>Al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</si>
  <si>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r>
      <t>Na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</si>
  <si>
    <r>
      <t>K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</si>
  <si>
    <r>
      <t>Cs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</si>
  <si>
    <r>
      <t>SiO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/Al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</si>
  <si>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t xml:space="preserve">IT16 Fioranello, Rome. </t>
  </si>
  <si>
    <t>IT118 Villa Adriana (Tivoli) - base of the deposit</t>
  </si>
  <si>
    <r>
      <t>R =Si/(Si+Al+Fe</t>
    </r>
    <r>
      <rPr>
        <vertAlign val="superscript"/>
        <sz val="10"/>
        <rFont val="Arial"/>
        <family val="2"/>
      </rPr>
      <t>3+</t>
    </r>
    <r>
      <rPr>
        <sz val="10"/>
        <rFont val="Arial"/>
        <family val="2"/>
      </rPr>
      <t>)</t>
    </r>
  </si>
  <si>
    <t>∑ Tet</t>
  </si>
  <si>
    <t>Number of cations on the basis of 24 framework O (chabazite and unspecified) or 32 framework O (phillipsite)</t>
  </si>
  <si>
    <t>Analysis label</t>
  </si>
  <si>
    <t>Sample</t>
  </si>
  <si>
    <t>Location / Reference</t>
  </si>
  <si>
    <t>Selection re-calculated as phillipsite</t>
  </si>
  <si>
    <t>114 analyses</t>
  </si>
  <si>
    <t>Almandine</t>
  </si>
  <si>
    <t>Grossular</t>
  </si>
  <si>
    <t>Pyrope</t>
  </si>
  <si>
    <t>Albite</t>
  </si>
  <si>
    <t>Anorthite</t>
  </si>
  <si>
    <t>Sanidine</t>
  </si>
  <si>
    <t>chabazite-K</t>
  </si>
  <si>
    <t>chabazite-Ca</t>
  </si>
  <si>
    <t>phillipsite-K</t>
  </si>
  <si>
    <t>phillipsite-Ca</t>
  </si>
  <si>
    <t>phillipsite-Na</t>
  </si>
  <si>
    <t>(s.d.)</t>
  </si>
  <si>
    <t xml:space="preserve">Mean </t>
  </si>
  <si>
    <t>(2.69)</t>
  </si>
  <si>
    <t>(1.37)</t>
  </si>
  <si>
    <t>(0.17)</t>
  </si>
  <si>
    <t>(1.1)</t>
  </si>
  <si>
    <t>(1.66)</t>
  </si>
  <si>
    <t>(0.23)</t>
  </si>
  <si>
    <t>(0.44)</t>
  </si>
  <si>
    <t>(1.49)</t>
  </si>
  <si>
    <t>(0.02)</t>
  </si>
  <si>
    <t>(3.15)</t>
  </si>
  <si>
    <t>(0.21)</t>
  </si>
  <si>
    <t>(0.05)</t>
  </si>
  <si>
    <t>(0.04)</t>
  </si>
  <si>
    <t>(0.15)</t>
  </si>
  <si>
    <t>(0.01)</t>
  </si>
  <si>
    <t>(0.13)</t>
  </si>
  <si>
    <t>(0.3)</t>
  </si>
  <si>
    <t>(0.18)</t>
  </si>
  <si>
    <t>(0.16)</t>
  </si>
  <si>
    <t>4 analyses</t>
  </si>
  <si>
    <t>(1.39)</t>
  </si>
  <si>
    <t>(0.40)</t>
  </si>
  <si>
    <t>(0.49)</t>
  </si>
  <si>
    <t>(1.81)</t>
  </si>
  <si>
    <t>(0.08)</t>
  </si>
  <si>
    <t>(0.84)</t>
  </si>
  <si>
    <t>(0.11)</t>
  </si>
  <si>
    <t>(0.03)</t>
  </si>
  <si>
    <t>(0.12)</t>
  </si>
  <si>
    <t>(0.22)</t>
  </si>
  <si>
    <t>(&lt;0.005)</t>
  </si>
  <si>
    <t>(0.24)</t>
  </si>
  <si>
    <t>(0.06)</t>
  </si>
  <si>
    <t>chabazite series</t>
  </si>
  <si>
    <t>O</t>
  </si>
  <si>
    <t>E% (Passaglia 1970)</t>
  </si>
  <si>
    <r>
      <rPr>
        <vertAlign val="superscript"/>
        <sz val="10"/>
        <rFont val="Arial"/>
        <family val="2"/>
      </rPr>
      <t>b</t>
    </r>
    <r>
      <rPr>
        <sz val="10"/>
        <rFont val="Arial"/>
        <family val="2"/>
      </rPr>
      <t>Summary of operating conditions (after Campbell et al., 2016): Fioranello sample - Cameca SX100 WDS microprobe (University of Manchester, U.K.), 2nA, 15kV, 20µm defocussed beam. Villa Adriana and Imater samples - Jeol 8200 Super Probe (University of Milan, Italy), 2nA, 15kV, 20 and 10 μm defocussed beam.</t>
    </r>
  </si>
  <si>
    <r>
      <rPr>
        <vertAlign val="superscript"/>
        <sz val="10"/>
        <rFont val="Arial"/>
        <family val="2"/>
      </rPr>
      <t>c</t>
    </r>
    <r>
      <rPr>
        <sz val="10"/>
        <rFont val="Arial"/>
        <family val="2"/>
      </rPr>
      <t xml:space="preserve">Imater quarry sample: courtesy of G. Vignaroli, and described in Vignaroli et al. (2015).  </t>
    </r>
    <r>
      <rPr>
        <vertAlign val="superscript"/>
        <sz val="10"/>
        <rFont val="Arial"/>
        <family val="2"/>
      </rPr>
      <t>d</t>
    </r>
    <r>
      <rPr>
        <sz val="10"/>
        <rFont val="Arial"/>
        <family val="2"/>
      </rPr>
      <t xml:space="preserve">H2O by difference (this study). </t>
    </r>
    <r>
      <rPr>
        <vertAlign val="superscript"/>
        <sz val="10"/>
        <rFont val="Arial"/>
        <family val="2"/>
      </rPr>
      <t>e</t>
    </r>
    <r>
      <rPr>
        <sz val="10"/>
        <rFont val="Arial"/>
        <family val="2"/>
      </rPr>
      <t xml:space="preserve">Extra-framework cations. </t>
    </r>
    <r>
      <rPr>
        <vertAlign val="superscript"/>
        <sz val="10"/>
        <rFont val="Arial"/>
        <family val="2"/>
      </rPr>
      <t/>
    </r>
  </si>
  <si>
    <r>
      <rPr>
        <i/>
        <sz val="10"/>
        <rFont val="Arial"/>
        <family val="2"/>
      </rPr>
      <t>Notes:</t>
    </r>
    <r>
      <rPr>
        <sz val="10"/>
        <rFont val="Arial"/>
        <family val="2"/>
      </rPr>
      <t xml:space="preserve"> </t>
    </r>
    <r>
      <rPr>
        <vertAlign val="superscript"/>
        <sz val="10"/>
        <rFont val="Arial"/>
        <family val="2"/>
      </rPr>
      <t>a</t>
    </r>
    <r>
      <rPr>
        <sz val="10"/>
        <rFont val="Arial"/>
        <family val="2"/>
      </rPr>
      <t>Tufo Lionato pervasive zeolites, mostly from the fine matrix and assumed mostly chabazite (see text for justification). Standard deviations are given in brackets after the mean values.</t>
    </r>
  </si>
  <si>
    <r>
      <t>∑ EC</t>
    </r>
    <r>
      <rPr>
        <vertAlign val="superscript"/>
        <sz val="10"/>
        <rFont val="Arial"/>
        <family val="2"/>
      </rPr>
      <t>e</t>
    </r>
  </si>
  <si>
    <r>
      <t>H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perscript"/>
        <sz val="10"/>
        <rFont val="Arial"/>
        <family val="2"/>
      </rPr>
      <t>d</t>
    </r>
  </si>
  <si>
    <r>
      <rPr>
        <vertAlign val="superscript"/>
        <sz val="11"/>
        <rFont val="Arial"/>
        <family val="2"/>
      </rPr>
      <t>c</t>
    </r>
    <r>
      <rPr>
        <sz val="11"/>
        <rFont val="Arial"/>
        <family val="2"/>
      </rPr>
      <t>Imater quarry</t>
    </r>
  </si>
  <si>
    <r>
      <t xml:space="preserve">COLLI ALBANI - </t>
    </r>
    <r>
      <rPr>
        <vertAlign val="superscript"/>
        <sz val="11"/>
        <rFont val="Arial"/>
        <family val="2"/>
      </rPr>
      <t>a</t>
    </r>
    <r>
      <rPr>
        <sz val="11"/>
        <rFont val="Arial"/>
        <family val="2"/>
      </rPr>
      <t>Tufo Lionato pervasive zeolites, this study</t>
    </r>
  </si>
  <si>
    <r>
      <rPr>
        <vertAlign val="superscript"/>
        <sz val="10"/>
        <rFont val="Arial"/>
        <family val="2"/>
      </rPr>
      <t>f</t>
    </r>
    <r>
      <rPr>
        <sz val="10"/>
        <rFont val="Arial"/>
        <family val="2"/>
      </rPr>
      <t>Note that some chabazite-K species plot in the "chabazite-Ca" sector of the ternary diagram for non-framework cations (see Fig. 4b and Deer et al., 2004), because (Mg,Sr,Ba and Ca)</t>
    </r>
    <r>
      <rPr>
        <vertAlign val="superscript"/>
        <sz val="10"/>
        <rFont val="Arial"/>
        <family val="2"/>
      </rPr>
      <t>2+</t>
    </r>
    <r>
      <rPr>
        <sz val="10"/>
        <rFont val="Arial"/>
        <family val="2"/>
      </rPr>
      <t xml:space="preserve"> are represented together as a summation of the divalent "M</t>
    </r>
    <r>
      <rPr>
        <vertAlign val="superscript"/>
        <sz val="10"/>
        <rFont val="Arial"/>
        <family val="2"/>
      </rPr>
      <t>2+</t>
    </r>
    <r>
      <rPr>
        <sz val="10"/>
        <rFont val="Arial"/>
        <family val="2"/>
      </rPr>
      <t>" cations. This is significant for the Colli Albani chabazite series' data, due to high Sr</t>
    </r>
    <r>
      <rPr>
        <vertAlign val="superscript"/>
        <sz val="10"/>
        <rFont val="Arial"/>
        <family val="2"/>
      </rPr>
      <t>2+</t>
    </r>
    <r>
      <rPr>
        <sz val="10"/>
        <rFont val="Arial"/>
        <family val="2"/>
      </rPr>
      <t>.</t>
    </r>
  </si>
  <si>
    <r>
      <t>Mineral species</t>
    </r>
    <r>
      <rPr>
        <vertAlign val="superscript"/>
        <sz val="10"/>
        <rFont val="Arial"/>
        <family val="2"/>
      </rPr>
      <t>f</t>
    </r>
  </si>
  <si>
    <t>American Mineralogist: January 2019 Deposit AM-19-16673</t>
  </si>
  <si>
    <t>CAMPBELL ET AL.: RESIDUAL MELT RECONSTRUCTION FROM ZEOLITIZED VOLCANICS</t>
  </si>
  <si>
    <r>
      <t>Supplemental Table S2.1 Compositions of zeolite group minerals for Tufo Lionato (VSN) analysed by EPMA (this study), with comparator low-SiO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/Al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O</t>
    </r>
    <r>
      <rPr>
        <vertAlign val="subscript"/>
        <sz val="12"/>
        <rFont val="Arial"/>
        <family val="2"/>
      </rPr>
      <t xml:space="preserve">3 </t>
    </r>
    <r>
      <rPr>
        <sz val="12"/>
        <rFont val="Arial"/>
        <family val="2"/>
      </rPr>
      <t>compositions from the same, and other, deposits of Italy.</t>
    </r>
  </si>
  <si>
    <r>
      <t xml:space="preserve">Supplemental Table S2.2 Modelled residual melt composition (in wt%) and physical characteristics at 300 MPa, </t>
    </r>
    <r>
      <rPr>
        <i/>
        <sz val="11"/>
        <color indexed="8"/>
        <rFont val="Calibri"/>
        <family val="2"/>
      </rPr>
      <t>f</t>
    </r>
    <r>
      <rPr>
        <sz val="11"/>
        <color theme="1"/>
        <rFont val="Calibri"/>
        <family val="2"/>
        <scheme val="minor"/>
      </rPr>
      <t>O₂=NNO, initial H₂O= 2 wt%</t>
    </r>
  </si>
  <si>
    <t>Supplemental Table S2.3 Modelled clinopyroxene compositions.</t>
  </si>
  <si>
    <t>Supplemental Table S2.4 Modelled spinel compositions.</t>
  </si>
  <si>
    <t>Supplemental Table S2.5 Modelled nepheline compositions.</t>
  </si>
  <si>
    <t>Supplemental Table S2.6 Modelled garnet compositions.</t>
  </si>
  <si>
    <t>Supplemental Table S2.7 Modelled plagioclase compositions.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</si>
</sst>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5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vertAlign val="subscript"/>
      <sz val="11"/>
      <color indexed="8"/>
      <name val="Calibri"/>
      <family val="2"/>
    </font>
    <font>
      <b/>
      <sz val="11"/>
      <color indexed="8"/>
      <name val="Times New Roman"/>
      <family val="1"/>
    </font>
    <font>
      <sz val="11"/>
      <name val="Arial"/>
      <family val="2"/>
    </font>
    <font>
      <b/>
      <sz val="11"/>
      <name val="Arial"/>
      <family val="2"/>
    </font>
    <font>
      <vertAlign val="superscript"/>
      <sz val="11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i/>
      <sz val="11"/>
      <color indexed="8"/>
      <name val="Calibri"/>
      <family val="2"/>
    </font>
    <font>
      <b/>
      <sz val="10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b/>
      <i/>
      <sz val="10"/>
      <name val="Arial"/>
      <family val="2"/>
    </font>
    <font>
      <vertAlign val="superscript"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vertAlign val="subscript"/>
      <sz val="12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 tint="0.499984740745262"/>
      <name val="Arial"/>
      <family val="2"/>
    </font>
    <font>
      <sz val="10"/>
      <color rgb="FFFF0000"/>
      <name val="Arial"/>
      <family val="2"/>
    </font>
    <font>
      <sz val="11"/>
      <color rgb="FFFF0000"/>
      <name val="Arial"/>
      <family val="2"/>
    </font>
    <font>
      <b/>
      <sz val="11"/>
      <color rgb="FFFF0000"/>
      <name val="Arial"/>
      <family val="2"/>
    </font>
    <font>
      <b/>
      <sz val="10"/>
      <color rgb="FFFF0000"/>
      <name val="Arial"/>
      <family val="2"/>
    </font>
    <font>
      <sz val="11"/>
      <name val="Calibri"/>
      <family val="2"/>
      <scheme val="minor"/>
    </font>
    <font>
      <sz val="12"/>
      <color rgb="FF000000"/>
      <name val="Lucida Grande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1" fillId="26" borderId="0" applyNumberFormat="0" applyBorder="0" applyAlignment="0" applyProtection="0"/>
    <xf numFmtId="0" fontId="22" fillId="27" borderId="6" applyNumberFormat="0" applyAlignment="0" applyProtection="0"/>
    <xf numFmtId="0" fontId="23" fillId="28" borderId="7" applyNumberFormat="0" applyAlignment="0" applyProtection="0"/>
    <xf numFmtId="0" fontId="24" fillId="0" borderId="0" applyNumberFormat="0" applyFill="0" applyBorder="0" applyAlignment="0" applyProtection="0"/>
    <xf numFmtId="0" fontId="25" fillId="29" borderId="0" applyNumberFormat="0" applyBorder="0" applyAlignment="0" applyProtection="0"/>
    <xf numFmtId="0" fontId="26" fillId="0" borderId="8" applyNumberFormat="0" applyFill="0" applyAlignment="0" applyProtection="0"/>
    <xf numFmtId="0" fontId="27" fillId="0" borderId="9" applyNumberFormat="0" applyFill="0" applyAlignment="0" applyProtection="0"/>
    <xf numFmtId="0" fontId="28" fillId="0" borderId="10" applyNumberFormat="0" applyFill="0" applyAlignment="0" applyProtection="0"/>
    <xf numFmtId="0" fontId="28" fillId="0" borderId="0" applyNumberFormat="0" applyFill="0" applyBorder="0" applyAlignment="0" applyProtection="0"/>
    <xf numFmtId="0" fontId="29" fillId="30" borderId="6" applyNumberFormat="0" applyAlignment="0" applyProtection="0"/>
    <xf numFmtId="0" fontId="30" fillId="0" borderId="11" applyNumberFormat="0" applyFill="0" applyAlignment="0" applyProtection="0"/>
    <xf numFmtId="0" fontId="31" fillId="31" borderId="0" applyNumberFormat="0" applyBorder="0" applyAlignment="0" applyProtection="0"/>
    <xf numFmtId="0" fontId="31" fillId="31" borderId="0" applyNumberFormat="0" applyBorder="0" applyAlignment="0" applyProtection="0"/>
    <xf numFmtId="0" fontId="7" fillId="0" borderId="0"/>
    <xf numFmtId="0" fontId="19" fillId="0" borderId="0"/>
    <xf numFmtId="0" fontId="19" fillId="32" borderId="12" applyNumberFormat="0" applyFont="0" applyAlignment="0" applyProtection="0"/>
    <xf numFmtId="0" fontId="32" fillId="27" borderId="13" applyNumberFormat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14" applyNumberFormat="0" applyFill="0" applyAlignment="0" applyProtection="0"/>
    <xf numFmtId="0" fontId="35" fillId="0" borderId="0" applyNumberFormat="0" applyFill="0" applyBorder="0" applyAlignment="0" applyProtection="0"/>
  </cellStyleXfs>
  <cellXfs count="160">
    <xf numFmtId="0" fontId="0" fillId="0" borderId="0" xfId="0"/>
    <xf numFmtId="2" fontId="34" fillId="0" borderId="0" xfId="0" applyNumberFormat="1" applyFont="1" applyAlignment="1">
      <alignment horizontal="center"/>
    </xf>
    <xf numFmtId="0" fontId="34" fillId="0" borderId="0" xfId="0" applyFont="1"/>
    <xf numFmtId="1" fontId="34" fillId="0" borderId="0" xfId="0" applyNumberFormat="1" applyFont="1"/>
    <xf numFmtId="1" fontId="0" fillId="0" borderId="0" xfId="0" applyNumberFormat="1"/>
    <xf numFmtId="2" fontId="34" fillId="0" borderId="0" xfId="0" applyNumberFormat="1" applyFont="1"/>
    <xf numFmtId="2" fontId="0" fillId="0" borderId="0" xfId="0" applyNumberFormat="1"/>
    <xf numFmtId="1" fontId="34" fillId="0" borderId="0" xfId="0" applyNumberFormat="1" applyFont="1" applyAlignment="1">
      <alignment horizontal="center"/>
    </xf>
    <xf numFmtId="0" fontId="4" fillId="0" borderId="0" xfId="0" applyFont="1"/>
    <xf numFmtId="0" fontId="0" fillId="0" borderId="0" xfId="0" applyAlignment="1">
      <alignment horizontal="center" vertical="center"/>
    </xf>
    <xf numFmtId="1" fontId="34" fillId="0" borderId="0" xfId="0" applyNumberFormat="1" applyFont="1" applyAlignment="1">
      <alignment horizontal="center" vertical="center"/>
    </xf>
    <xf numFmtId="2" fontId="34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/>
    <xf numFmtId="0" fontId="36" fillId="0" borderId="0" xfId="0" applyFont="1" applyAlignment="1">
      <alignment horizontal="center" vertical="center"/>
    </xf>
    <xf numFmtId="2" fontId="37" fillId="0" borderId="0" xfId="0" applyNumberFormat="1" applyFont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2" fontId="36" fillId="0" borderId="0" xfId="0" applyNumberFormat="1" applyFont="1" applyAlignment="1">
      <alignment horizontal="center" vertical="center"/>
    </xf>
    <xf numFmtId="2" fontId="37" fillId="0" borderId="0" xfId="0" applyNumberFormat="1" applyFont="1" applyAlignment="1">
      <alignment horizontal="center" vertical="center"/>
    </xf>
    <xf numFmtId="1" fontId="36" fillId="0" borderId="0" xfId="0" applyNumberFormat="1" applyFont="1" applyAlignment="1">
      <alignment horizontal="center" vertical="center"/>
    </xf>
    <xf numFmtId="0" fontId="0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/>
    <xf numFmtId="2" fontId="7" fillId="0" borderId="0" xfId="0" applyNumberFormat="1" applyFont="1"/>
    <xf numFmtId="2" fontId="7" fillId="0" borderId="0" xfId="0" applyNumberFormat="1" applyFont="1" applyFill="1"/>
    <xf numFmtId="2" fontId="10" fillId="0" borderId="0" xfId="0" applyNumberFormat="1" applyFont="1" applyFill="1"/>
    <xf numFmtId="0" fontId="7" fillId="0" borderId="0" xfId="0" applyFont="1"/>
    <xf numFmtId="0" fontId="11" fillId="0" borderId="0" xfId="0" applyFont="1"/>
    <xf numFmtId="0" fontId="7" fillId="0" borderId="1" xfId="0" applyFont="1" applyBorder="1"/>
    <xf numFmtId="0" fontId="12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2" fontId="10" fillId="0" borderId="0" xfId="0" applyNumberFormat="1" applyFont="1" applyFill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/>
    <xf numFmtId="2" fontId="13" fillId="0" borderId="0" xfId="0" applyNumberFormat="1" applyFont="1" applyFill="1" applyBorder="1"/>
    <xf numFmtId="164" fontId="10" fillId="0" borderId="0" xfId="0" applyNumberFormat="1" applyFont="1" applyFill="1" applyBorder="1"/>
    <xf numFmtId="164" fontId="7" fillId="0" borderId="0" xfId="0" applyNumberFormat="1" applyFont="1"/>
    <xf numFmtId="164" fontId="7" fillId="0" borderId="2" xfId="0" applyNumberFormat="1" applyFont="1" applyBorder="1"/>
    <xf numFmtId="164" fontId="7" fillId="0" borderId="2" xfId="0" applyNumberFormat="1" applyFont="1" applyFill="1" applyBorder="1"/>
    <xf numFmtId="2" fontId="7" fillId="0" borderId="0" xfId="0" applyNumberFormat="1" applyFont="1" applyFill="1" applyAlignment="1"/>
    <xf numFmtId="2" fontId="7" fillId="0" borderId="0" xfId="0" applyNumberFormat="1" applyFont="1" applyFill="1" applyBorder="1" applyAlignment="1"/>
    <xf numFmtId="0" fontId="7" fillId="0" borderId="0" xfId="0" applyFont="1" applyFill="1"/>
    <xf numFmtId="2" fontId="7" fillId="0" borderId="0" xfId="0" applyNumberFormat="1" applyFont="1" applyFill="1" applyBorder="1"/>
    <xf numFmtId="0" fontId="7" fillId="0" borderId="0" xfId="0" applyFont="1" applyBorder="1" applyAlignment="1">
      <alignment vertical="top"/>
    </xf>
    <xf numFmtId="0" fontId="7" fillId="0" borderId="1" xfId="0" applyFont="1" applyBorder="1" applyAlignment="1">
      <alignment vertical="top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164" fontId="7" fillId="0" borderId="0" xfId="0" applyNumberFormat="1" applyFont="1" applyBorder="1"/>
    <xf numFmtId="164" fontId="7" fillId="0" borderId="0" xfId="0" applyNumberFormat="1" applyFont="1" applyFill="1"/>
    <xf numFmtId="164" fontId="7" fillId="0" borderId="1" xfId="0" applyNumberFormat="1" applyFont="1" applyBorder="1"/>
    <xf numFmtId="2" fontId="7" fillId="0" borderId="0" xfId="0" applyNumberFormat="1" applyFont="1" applyBorder="1"/>
    <xf numFmtId="0" fontId="15" fillId="0" borderId="1" xfId="0" applyFont="1" applyBorder="1" applyAlignment="1">
      <alignment horizontal="center"/>
    </xf>
    <xf numFmtId="0" fontId="15" fillId="0" borderId="0" xfId="0" applyFont="1" applyAlignment="1">
      <alignment horizontal="center"/>
    </xf>
    <xf numFmtId="2" fontId="16" fillId="0" borderId="0" xfId="0" applyNumberFormat="1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2" fontId="10" fillId="0" borderId="1" xfId="0" applyNumberFormat="1" applyFont="1" applyFill="1" applyBorder="1"/>
    <xf numFmtId="2" fontId="7" fillId="0" borderId="1" xfId="0" applyNumberFormat="1" applyFont="1" applyFill="1" applyBorder="1" applyAlignment="1"/>
    <xf numFmtId="2" fontId="7" fillId="0" borderId="1" xfId="0" applyNumberFormat="1" applyFont="1" applyFill="1" applyBorder="1"/>
    <xf numFmtId="0" fontId="7" fillId="0" borderId="0" xfId="0" applyFont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2" fontId="4" fillId="0" borderId="0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2" fontId="36" fillId="0" borderId="0" xfId="0" applyNumberFormat="1" applyFont="1" applyFill="1"/>
    <xf numFmtId="164" fontId="7" fillId="0" borderId="1" xfId="0" applyNumberFormat="1" applyFont="1" applyFill="1" applyBorder="1"/>
    <xf numFmtId="0" fontId="36" fillId="0" borderId="0" xfId="0" applyFont="1" applyFill="1"/>
    <xf numFmtId="0" fontId="7" fillId="0" borderId="1" xfId="0" applyFont="1" applyFill="1" applyBorder="1"/>
    <xf numFmtId="2" fontId="36" fillId="0" borderId="1" xfId="0" applyNumberFormat="1" applyFont="1" applyFill="1" applyBorder="1"/>
    <xf numFmtId="0" fontId="4" fillId="0" borderId="0" xfId="0" applyFont="1" applyFill="1"/>
    <xf numFmtId="0" fontId="15" fillId="0" borderId="1" xfId="0" applyFont="1" applyFill="1" applyBorder="1"/>
    <xf numFmtId="0" fontId="7" fillId="0" borderId="1" xfId="0" applyFont="1" applyFill="1" applyBorder="1" applyAlignment="1">
      <alignment vertical="top"/>
    </xf>
    <xf numFmtId="0" fontId="4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5" fillId="0" borderId="1" xfId="0" applyFont="1" applyFill="1" applyBorder="1" applyAlignment="1">
      <alignment horizontal="center"/>
    </xf>
    <xf numFmtId="2" fontId="7" fillId="0" borderId="0" xfId="0" applyNumberFormat="1" applyFont="1" applyFill="1" applyBorder="1" applyAlignment="1">
      <alignment vertical="center" wrapText="1"/>
    </xf>
    <xf numFmtId="2" fontId="10" fillId="0" borderId="1" xfId="0" applyNumberFormat="1" applyFont="1" applyFill="1" applyBorder="1" applyAlignment="1">
      <alignment horizontal="center"/>
    </xf>
    <xf numFmtId="0" fontId="0" fillId="0" borderId="0" xfId="0"/>
    <xf numFmtId="1" fontId="34" fillId="0" borderId="0" xfId="0" applyNumberFormat="1" applyFont="1" applyAlignment="1">
      <alignment horizontal="center" vertical="center"/>
    </xf>
    <xf numFmtId="2" fontId="34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34" fillId="0" borderId="0" xfId="0" applyNumberFormat="1" applyFont="1" applyAlignment="1">
      <alignment horizontal="center" vertical="center"/>
    </xf>
    <xf numFmtId="2" fontId="34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164" fontId="7" fillId="0" borderId="0" xfId="0" applyNumberFormat="1" applyFont="1" applyFill="1" applyBorder="1"/>
    <xf numFmtId="2" fontId="10" fillId="0" borderId="2" xfId="0" applyNumberFormat="1" applyFont="1" applyFill="1" applyBorder="1" applyAlignment="1">
      <alignment horizontal="center" vertical="center"/>
    </xf>
    <xf numFmtId="2" fontId="39" fillId="0" borderId="0" xfId="0" applyNumberFormat="1" applyFont="1" applyFill="1" applyBorder="1" applyAlignment="1">
      <alignment horizontal="left"/>
    </xf>
    <xf numFmtId="2" fontId="39" fillId="0" borderId="0" xfId="0" applyNumberFormat="1" applyFont="1" applyBorder="1" applyAlignment="1">
      <alignment horizontal="left" vertical="top"/>
    </xf>
    <xf numFmtId="2" fontId="40" fillId="0" borderId="0" xfId="0" applyNumberFormat="1" applyFont="1" applyFill="1" applyBorder="1" applyAlignment="1">
      <alignment horizontal="left" vertical="center"/>
    </xf>
    <xf numFmtId="2" fontId="41" fillId="0" borderId="0" xfId="0" applyNumberFormat="1" applyFont="1" applyBorder="1" applyAlignment="1">
      <alignment horizontal="left" vertical="center" wrapText="1"/>
    </xf>
    <xf numFmtId="2" fontId="42" fillId="0" borderId="0" xfId="0" applyNumberFormat="1" applyFont="1" applyFill="1" applyBorder="1" applyAlignment="1">
      <alignment horizontal="left" vertical="center"/>
    </xf>
    <xf numFmtId="2" fontId="42" fillId="0" borderId="0" xfId="0" applyNumberFormat="1" applyFont="1" applyFill="1" applyBorder="1" applyAlignment="1">
      <alignment horizontal="left"/>
    </xf>
    <xf numFmtId="2" fontId="42" fillId="0" borderId="1" xfId="0" applyNumberFormat="1" applyFont="1" applyFill="1" applyBorder="1" applyAlignment="1">
      <alignment horizontal="left"/>
    </xf>
    <xf numFmtId="2" fontId="35" fillId="0" borderId="0" xfId="0" applyNumberFormat="1" applyFont="1" applyAlignment="1">
      <alignment horizontal="left"/>
    </xf>
    <xf numFmtId="0" fontId="10" fillId="0" borderId="0" xfId="0" applyFont="1" applyAlignment="1">
      <alignment horizontal="right" vertical="center"/>
    </xf>
    <xf numFmtId="2" fontId="42" fillId="0" borderId="0" xfId="0" applyNumberFormat="1" applyFont="1" applyFill="1" applyBorder="1" applyAlignment="1">
      <alignment vertical="center"/>
    </xf>
    <xf numFmtId="2" fontId="40" fillId="0" borderId="2" xfId="0" applyNumberFormat="1" applyFont="1" applyFill="1" applyBorder="1" applyAlignment="1">
      <alignment horizontal="left" vertical="center"/>
    </xf>
    <xf numFmtId="2" fontId="10" fillId="0" borderId="0" xfId="0" applyNumberFormat="1" applyFont="1" applyFill="1" applyBorder="1" applyAlignment="1">
      <alignment horizontal="left" vertical="center"/>
    </xf>
    <xf numFmtId="49" fontId="10" fillId="0" borderId="1" xfId="0" applyNumberFormat="1" applyFont="1" applyFill="1" applyBorder="1"/>
    <xf numFmtId="49" fontId="10" fillId="0" borderId="0" xfId="0" applyNumberFormat="1" applyFont="1" applyFill="1" applyBorder="1"/>
    <xf numFmtId="49" fontId="7" fillId="0" borderId="0" xfId="0" applyNumberFormat="1" applyFont="1" applyFill="1" applyBorder="1"/>
    <xf numFmtId="49" fontId="7" fillId="0" borderId="0" xfId="0" applyNumberFormat="1" applyFont="1" applyFill="1" applyBorder="1" applyAlignment="1">
      <alignment vertical="top"/>
    </xf>
    <xf numFmtId="49" fontId="10" fillId="0" borderId="2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left" vertical="center"/>
    </xf>
    <xf numFmtId="49" fontId="10" fillId="0" borderId="0" xfId="0" applyNumberFormat="1" applyFont="1" applyFill="1"/>
    <xf numFmtId="49" fontId="7" fillId="0" borderId="0" xfId="0" applyNumberFormat="1" applyFont="1" applyFill="1"/>
    <xf numFmtId="49" fontId="7" fillId="0" borderId="1" xfId="0" applyNumberFormat="1" applyFont="1" applyFill="1" applyBorder="1"/>
    <xf numFmtId="0" fontId="7" fillId="0" borderId="0" xfId="0" applyFont="1" applyAlignment="1"/>
    <xf numFmtId="0" fontId="0" fillId="0" borderId="0" xfId="0" applyFill="1" applyBorder="1"/>
    <xf numFmtId="49" fontId="0" fillId="0" borderId="0" xfId="0" applyNumberFormat="1" applyFill="1" applyBorder="1" applyAlignment="1">
      <alignment horizontal="left"/>
    </xf>
    <xf numFmtId="0" fontId="43" fillId="0" borderId="0" xfId="0" applyFont="1" applyFill="1" applyBorder="1" applyAlignment="1">
      <alignment horizontal="left"/>
    </xf>
    <xf numFmtId="49" fontId="0" fillId="0" borderId="0" xfId="0" applyNumberFormat="1" applyFill="1" applyBorder="1"/>
    <xf numFmtId="0" fontId="43" fillId="0" borderId="0" xfId="0" applyFont="1" applyFill="1" applyBorder="1"/>
    <xf numFmtId="0" fontId="7" fillId="0" borderId="0" xfId="0" applyFont="1" applyBorder="1"/>
    <xf numFmtId="2" fontId="10" fillId="0" borderId="0" xfId="0" applyNumberFormat="1" applyFont="1" applyFill="1" applyBorder="1"/>
    <xf numFmtId="0" fontId="0" fillId="0" borderId="0" xfId="0" applyBorder="1"/>
    <xf numFmtId="2" fontId="7" fillId="0" borderId="0" xfId="0" applyNumberFormat="1" applyFont="1" applyFill="1" applyBorder="1" applyAlignment="1"/>
    <xf numFmtId="0" fontId="7" fillId="0" borderId="1" xfId="0" applyFont="1" applyBorder="1"/>
    <xf numFmtId="2" fontId="7" fillId="0" borderId="1" xfId="0" applyNumberFormat="1" applyFont="1" applyFill="1" applyBorder="1"/>
    <xf numFmtId="49" fontId="10" fillId="0" borderId="0" xfId="0" applyNumberFormat="1" applyFont="1" applyFill="1" applyBorder="1"/>
    <xf numFmtId="2" fontId="10" fillId="0" borderId="0" xfId="0" applyNumberFormat="1" applyFont="1" applyFill="1" applyBorder="1" applyAlignment="1"/>
    <xf numFmtId="49" fontId="10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/>
    <xf numFmtId="2" fontId="36" fillId="0" borderId="0" xfId="0" applyNumberFormat="1" applyFont="1" applyFill="1" applyBorder="1"/>
    <xf numFmtId="0" fontId="0" fillId="0" borderId="1" xfId="0" applyBorder="1"/>
    <xf numFmtId="0" fontId="44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36" fillId="0" borderId="4" xfId="0" applyFont="1" applyBorder="1" applyAlignment="1">
      <alignment horizontal="center"/>
    </xf>
    <xf numFmtId="0" fontId="36" fillId="0" borderId="3" xfId="0" applyFont="1" applyBorder="1" applyAlignment="1">
      <alignment horizontal="center"/>
    </xf>
    <xf numFmtId="0" fontId="36" fillId="0" borderId="5" xfId="0" applyFont="1" applyBorder="1" applyAlignment="1">
      <alignment horizontal="center"/>
    </xf>
    <xf numFmtId="2" fontId="36" fillId="0" borderId="4" xfId="0" applyNumberFormat="1" applyFont="1" applyBorder="1" applyAlignment="1">
      <alignment horizontal="center"/>
    </xf>
    <xf numFmtId="2" fontId="36" fillId="0" borderId="5" xfId="0" applyNumberFormat="1" applyFont="1" applyBorder="1" applyAlignment="1">
      <alignment horizontal="center"/>
    </xf>
    <xf numFmtId="1" fontId="34" fillId="0" borderId="0" xfId="0" applyNumberFormat="1" applyFont="1" applyAlignment="1">
      <alignment horizontal="center"/>
    </xf>
    <xf numFmtId="1" fontId="34" fillId="0" borderId="0" xfId="0" applyNumberFormat="1" applyFont="1" applyAlignment="1">
      <alignment horizontal="center" vertical="center"/>
    </xf>
    <xf numFmtId="2" fontId="34" fillId="0" borderId="0" xfId="0" applyNumberFormat="1" applyFont="1" applyAlignment="1">
      <alignment horizontal="center"/>
    </xf>
    <xf numFmtId="0" fontId="34" fillId="0" borderId="0" xfId="0" applyFont="1" applyAlignment="1">
      <alignment horizontal="center"/>
    </xf>
  </cellXfs>
  <cellStyles count="5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1 2" xfId="14" xr:uid="{00000000-0005-0000-0000-00000D000000}"/>
    <cellStyle name="60% - Accent2" xfId="15" builtinId="36" customBuiltin="1"/>
    <cellStyle name="60% - Accent2 2" xfId="16" xr:uid="{00000000-0005-0000-0000-00000F000000}"/>
    <cellStyle name="60% - Accent3" xfId="17" builtinId="40" customBuiltin="1"/>
    <cellStyle name="60% - Accent3 2" xfId="18" xr:uid="{00000000-0005-0000-0000-000011000000}"/>
    <cellStyle name="60% - Accent4" xfId="19" builtinId="44" customBuiltin="1"/>
    <cellStyle name="60% - Accent4 2" xfId="20" xr:uid="{00000000-0005-0000-0000-000013000000}"/>
    <cellStyle name="60% - Accent5" xfId="21" builtinId="48" customBuiltin="1"/>
    <cellStyle name="60% - Accent5 2" xfId="22" xr:uid="{00000000-0005-0000-0000-000015000000}"/>
    <cellStyle name="60% - Accent6" xfId="23" builtinId="52" customBuiltin="1"/>
    <cellStyle name="60% - Accent6 2" xfId="24" xr:uid="{00000000-0005-0000-0000-000017000000}"/>
    <cellStyle name="Accent1" xfId="25" builtinId="29" customBuiltin="1"/>
    <cellStyle name="Accent2" xfId="26" builtinId="33" customBuiltin="1"/>
    <cellStyle name="Accent3" xfId="27" builtinId="37" customBuiltin="1"/>
    <cellStyle name="Accent4" xfId="28" builtinId="41" customBuiltin="1"/>
    <cellStyle name="Accent5" xfId="29" builtinId="45" customBuiltin="1"/>
    <cellStyle name="Accent6" xfId="30" builtinId="49" customBuiltin="1"/>
    <cellStyle name="Bad" xfId="31" builtinId="27" customBuiltin="1"/>
    <cellStyle name="Calculation" xfId="32" builtinId="22" customBuiltin="1"/>
    <cellStyle name="Check Cell" xfId="33" builtinId="23" customBuiltin="1"/>
    <cellStyle name="Explanatory Text" xfId="34" builtinId="53" customBuiltin="1"/>
    <cellStyle name="Good" xfId="35" builtinId="26" customBuiltin="1"/>
    <cellStyle name="Heading 1" xfId="36" builtinId="16" customBuiltin="1"/>
    <cellStyle name="Heading 2" xfId="37" builtinId="17" customBuiltin="1"/>
    <cellStyle name="Heading 3" xfId="38" builtinId="18" customBuiltin="1"/>
    <cellStyle name="Heading 4" xfId="39" builtinId="19" customBuiltin="1"/>
    <cellStyle name="Input" xfId="40" builtinId="20" customBuiltin="1"/>
    <cellStyle name="Linked Cell" xfId="41" builtinId="24" customBuiltin="1"/>
    <cellStyle name="Neutral" xfId="42" builtinId="28" customBuiltin="1"/>
    <cellStyle name="Neutral 2" xfId="43" xr:uid="{00000000-0005-0000-0000-00002A000000}"/>
    <cellStyle name="Normal" xfId="0" builtinId="0"/>
    <cellStyle name="Normal 2" xfId="44" xr:uid="{00000000-0005-0000-0000-00002C000000}"/>
    <cellStyle name="Normal 3" xfId="45" xr:uid="{00000000-0005-0000-0000-00002D000000}"/>
    <cellStyle name="Note" xfId="46" builtinId="10" customBuiltin="1"/>
    <cellStyle name="Output" xfId="47" builtinId="21" customBuiltin="1"/>
    <cellStyle name="Title" xfId="48" builtinId="15" customBuiltin="1"/>
    <cellStyle name="Title 2" xfId="49" xr:uid="{00000000-0005-0000-0000-000031000000}"/>
    <cellStyle name="Total" xfId="50" builtinId="25" customBuiltin="1"/>
    <cellStyle name="Warning Text" xfId="5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I79"/>
  <sheetViews>
    <sheetView tabSelected="1" zoomScaleNormal="100" workbookViewId="0">
      <selection activeCell="A2" sqref="A1:A2"/>
    </sheetView>
  </sheetViews>
  <sheetFormatPr baseColWidth="10" defaultColWidth="9.1640625" defaultRowHeight="13" x14ac:dyDescent="0.15"/>
  <cols>
    <col min="1" max="1" width="19.33203125" style="30" customWidth="1"/>
    <col min="2" max="115" width="9.6640625" style="30" customWidth="1"/>
    <col min="116" max="116" width="13.33203125" style="28" customWidth="1"/>
    <col min="117" max="117" width="5.6640625" style="101" customWidth="1"/>
    <col min="118" max="118" width="2.5" style="101" customWidth="1"/>
    <col min="119" max="123" width="9.6640625" style="47" customWidth="1"/>
    <col min="124" max="124" width="9.6640625" style="115" customWidth="1"/>
    <col min="125" max="125" width="2.5" style="47" customWidth="1"/>
    <col min="126" max="129" width="15" style="30" customWidth="1"/>
    <col min="130" max="130" width="2.1640625" style="30" customWidth="1"/>
    <col min="131" max="133" width="15.5" style="30" customWidth="1"/>
    <col min="134" max="134" width="2.33203125" style="30" customWidth="1"/>
    <col min="135" max="138" width="13.6640625" style="30" customWidth="1"/>
    <col min="139" max="139" width="15.6640625" style="30" customWidth="1"/>
    <col min="140" max="140" width="12.5" style="30" customWidth="1"/>
    <col min="141" max="16384" width="9.1640625" style="30"/>
  </cols>
  <sheetData>
    <row r="1" spans="1:139" ht="16" x14ac:dyDescent="0.15">
      <c r="A1" s="141" t="s">
        <v>166</v>
      </c>
      <c r="DO1" s="138"/>
      <c r="DP1" s="138"/>
      <c r="DQ1" s="138"/>
      <c r="DR1" s="138"/>
      <c r="DS1" s="138"/>
      <c r="DU1" s="138"/>
    </row>
    <row r="2" spans="1:139" x14ac:dyDescent="0.15">
      <c r="A2" s="31" t="s">
        <v>167</v>
      </c>
    </row>
    <row r="3" spans="1:139" ht="19.5" customHeight="1" x14ac:dyDescent="0.25">
      <c r="A3" s="33" t="s">
        <v>168</v>
      </c>
    </row>
    <row r="4" spans="1:139" x14ac:dyDescent="0.15">
      <c r="B4" s="32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79"/>
      <c r="CB4" s="79"/>
      <c r="CC4" s="79"/>
      <c r="CD4" s="79"/>
      <c r="CE4" s="79"/>
      <c r="CF4" s="79"/>
      <c r="CG4" s="7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  <c r="DD4" s="49"/>
      <c r="DE4" s="49"/>
      <c r="DF4" s="49"/>
      <c r="DG4" s="49"/>
      <c r="DH4" s="49"/>
      <c r="DI4" s="49"/>
      <c r="DJ4" s="49"/>
      <c r="DK4" s="49"/>
      <c r="DL4" s="49"/>
      <c r="DM4" s="102"/>
      <c r="DN4" s="102"/>
      <c r="DO4" s="48"/>
      <c r="DP4" s="48"/>
      <c r="DQ4" s="48"/>
      <c r="DR4" s="48"/>
      <c r="DS4" s="48"/>
      <c r="DT4" s="116"/>
      <c r="DU4" s="48"/>
      <c r="DV4" s="49"/>
      <c r="DW4" s="49"/>
      <c r="DX4" s="49"/>
      <c r="DY4" s="49"/>
      <c r="DZ4" s="32"/>
      <c r="EA4" s="32"/>
      <c r="EB4" s="32"/>
      <c r="EC4" s="32"/>
      <c r="ED4" s="32"/>
      <c r="EE4" s="32"/>
      <c r="EF4" s="32"/>
      <c r="EG4" s="32"/>
      <c r="EH4" s="32"/>
      <c r="EI4" s="32"/>
    </row>
    <row r="5" spans="1:139" s="61" customFormat="1" ht="23.25" customHeight="1" x14ac:dyDescent="0.2">
      <c r="A5" s="150" t="s">
        <v>105</v>
      </c>
      <c r="B5" s="67" t="s">
        <v>163</v>
      </c>
      <c r="C5" s="68"/>
      <c r="D5" s="68"/>
      <c r="E5" s="68"/>
      <c r="F5" s="68"/>
      <c r="G5" s="68"/>
      <c r="H5" s="68"/>
      <c r="I5" s="68"/>
      <c r="J5" s="68"/>
      <c r="K5" s="68"/>
      <c r="L5" s="68"/>
      <c r="CA5" s="80"/>
      <c r="CB5" s="80"/>
      <c r="CC5" s="80"/>
      <c r="CD5" s="80"/>
      <c r="CE5" s="80"/>
      <c r="CF5" s="80"/>
      <c r="CG5" s="80"/>
      <c r="DL5" s="36"/>
      <c r="DM5" s="111"/>
      <c r="DN5" s="103"/>
      <c r="DO5" s="146" t="s">
        <v>106</v>
      </c>
      <c r="DP5" s="146"/>
      <c r="DQ5" s="146"/>
      <c r="DR5" s="146"/>
      <c r="DS5" s="100"/>
      <c r="DT5" s="117"/>
      <c r="DU5" s="69"/>
      <c r="DV5" s="142" t="s">
        <v>90</v>
      </c>
      <c r="DW5" s="142"/>
      <c r="DX5" s="142"/>
      <c r="DY5" s="142"/>
      <c r="EA5" s="70" t="s">
        <v>38</v>
      </c>
      <c r="EB5" s="70" t="s">
        <v>84</v>
      </c>
      <c r="EC5" s="70" t="s">
        <v>39</v>
      </c>
      <c r="EE5" s="143" t="s">
        <v>47</v>
      </c>
      <c r="EF5" s="143"/>
      <c r="EG5" s="143"/>
      <c r="EH5" s="143"/>
      <c r="EI5" s="143"/>
    </row>
    <row r="6" spans="1:139" s="25" customFormat="1" ht="51" customHeight="1" x14ac:dyDescent="0.15">
      <c r="A6" s="150"/>
      <c r="B6" s="26" t="s">
        <v>98</v>
      </c>
      <c r="C6" s="26"/>
      <c r="D6" s="26"/>
      <c r="E6" s="26"/>
      <c r="F6" s="26"/>
      <c r="G6" s="26"/>
      <c r="H6" s="26"/>
      <c r="I6" s="26"/>
      <c r="J6" s="26"/>
      <c r="K6" s="26"/>
      <c r="L6" s="26"/>
      <c r="M6" s="8" t="s">
        <v>99</v>
      </c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 t="s">
        <v>162</v>
      </c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77"/>
      <c r="CB6" s="77"/>
      <c r="CC6" s="77"/>
      <c r="CD6" s="77"/>
      <c r="CE6" s="77"/>
      <c r="CF6" s="77"/>
      <c r="CG6" s="77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34"/>
      <c r="DM6" s="104"/>
      <c r="DN6" s="104"/>
      <c r="DO6" s="145" t="s">
        <v>85</v>
      </c>
      <c r="DP6" s="145"/>
      <c r="DQ6" s="145"/>
      <c r="DR6" s="145"/>
      <c r="DS6" s="35"/>
      <c r="DT6" s="118"/>
      <c r="DU6" s="35"/>
      <c r="DV6" s="60" t="s">
        <v>35</v>
      </c>
      <c r="DW6" s="60" t="s">
        <v>82</v>
      </c>
      <c r="DX6" s="147" t="s">
        <v>36</v>
      </c>
      <c r="DY6" s="147"/>
      <c r="DZ6" s="61"/>
      <c r="EA6" s="62" t="s">
        <v>36</v>
      </c>
      <c r="EB6" s="62" t="s">
        <v>46</v>
      </c>
      <c r="EC6" s="62" t="s">
        <v>36</v>
      </c>
      <c r="ED6" s="8"/>
      <c r="EE6" s="142" t="s">
        <v>42</v>
      </c>
      <c r="EF6" s="142"/>
      <c r="EG6" s="142"/>
      <c r="EH6" s="142"/>
      <c r="EI6" s="62" t="s">
        <v>46</v>
      </c>
    </row>
    <row r="7" spans="1:139" s="50" customFormat="1" ht="20.25" customHeight="1" x14ac:dyDescent="0.2">
      <c r="A7" s="71" t="s">
        <v>104</v>
      </c>
      <c r="B7" s="51" t="s">
        <v>91</v>
      </c>
      <c r="C7" s="51" t="s">
        <v>91</v>
      </c>
      <c r="D7" s="51" t="s">
        <v>91</v>
      </c>
      <c r="E7" s="51" t="s">
        <v>91</v>
      </c>
      <c r="F7" s="51" t="s">
        <v>91</v>
      </c>
      <c r="G7" s="51" t="s">
        <v>91</v>
      </c>
      <c r="H7" s="51" t="s">
        <v>91</v>
      </c>
      <c r="I7" s="51" t="s">
        <v>91</v>
      </c>
      <c r="J7" s="51" t="s">
        <v>91</v>
      </c>
      <c r="K7" s="51" t="s">
        <v>91</v>
      </c>
      <c r="L7" s="51" t="s">
        <v>91</v>
      </c>
      <c r="M7" s="50" t="s">
        <v>87</v>
      </c>
      <c r="N7" s="50" t="s">
        <v>87</v>
      </c>
      <c r="O7" s="50" t="s">
        <v>87</v>
      </c>
      <c r="P7" s="50" t="s">
        <v>87</v>
      </c>
      <c r="Q7" s="50" t="s">
        <v>87</v>
      </c>
      <c r="R7" s="50" t="s">
        <v>87</v>
      </c>
      <c r="S7" s="50" t="s">
        <v>87</v>
      </c>
      <c r="T7" s="50" t="s">
        <v>87</v>
      </c>
      <c r="U7" s="50" t="s">
        <v>87</v>
      </c>
      <c r="V7" s="50" t="s">
        <v>87</v>
      </c>
      <c r="W7" s="50" t="s">
        <v>87</v>
      </c>
      <c r="X7" s="50" t="s">
        <v>87</v>
      </c>
      <c r="Y7" s="50" t="s">
        <v>87</v>
      </c>
      <c r="Z7" s="50" t="s">
        <v>87</v>
      </c>
      <c r="AA7" s="50" t="s">
        <v>87</v>
      </c>
      <c r="AB7" s="50" t="s">
        <v>87</v>
      </c>
      <c r="AC7" s="50" t="s">
        <v>87</v>
      </c>
      <c r="AD7" s="50" t="s">
        <v>87</v>
      </c>
      <c r="AE7" s="50" t="s">
        <v>87</v>
      </c>
      <c r="AF7" s="50" t="s">
        <v>87</v>
      </c>
      <c r="AG7" s="50" t="s">
        <v>87</v>
      </c>
      <c r="AH7" s="50" t="s">
        <v>87</v>
      </c>
      <c r="AI7" s="50" t="s">
        <v>87</v>
      </c>
      <c r="AJ7" s="50" t="s">
        <v>87</v>
      </c>
      <c r="AK7" s="50" t="s">
        <v>87</v>
      </c>
      <c r="AL7" s="50" t="s">
        <v>87</v>
      </c>
      <c r="AM7" s="50" t="s">
        <v>87</v>
      </c>
      <c r="AN7" s="50" t="s">
        <v>87</v>
      </c>
      <c r="AO7" s="50" t="s">
        <v>87</v>
      </c>
      <c r="AP7" s="50" t="s">
        <v>87</v>
      </c>
      <c r="AQ7" s="50" t="s">
        <v>87</v>
      </c>
      <c r="AR7" s="50" t="s">
        <v>87</v>
      </c>
      <c r="AS7" s="50" t="s">
        <v>87</v>
      </c>
      <c r="AT7" s="50" t="s">
        <v>87</v>
      </c>
      <c r="AU7" s="50" t="s">
        <v>87</v>
      </c>
      <c r="AV7" s="50" t="s">
        <v>87</v>
      </c>
      <c r="AW7" s="50" t="s">
        <v>87</v>
      </c>
      <c r="AX7" s="50" t="s">
        <v>87</v>
      </c>
      <c r="AY7" s="50" t="s">
        <v>87</v>
      </c>
      <c r="AZ7" s="50" t="s">
        <v>87</v>
      </c>
      <c r="BA7" s="50" t="s">
        <v>87</v>
      </c>
      <c r="BB7" s="50" t="s">
        <v>87</v>
      </c>
      <c r="BC7" s="50" t="s">
        <v>87</v>
      </c>
      <c r="BD7" s="50" t="s">
        <v>87</v>
      </c>
      <c r="BE7" s="50" t="s">
        <v>87</v>
      </c>
      <c r="BF7" s="50" t="s">
        <v>87</v>
      </c>
      <c r="BG7" s="50" t="s">
        <v>87</v>
      </c>
      <c r="BH7" s="50" t="s">
        <v>87</v>
      </c>
      <c r="BI7" s="50" t="s">
        <v>87</v>
      </c>
      <c r="BJ7" s="50" t="s">
        <v>87</v>
      </c>
      <c r="BK7" s="50" t="s">
        <v>88</v>
      </c>
      <c r="BL7" s="50" t="s">
        <v>88</v>
      </c>
      <c r="BM7" s="50" t="s">
        <v>88</v>
      </c>
      <c r="BN7" s="50" t="s">
        <v>88</v>
      </c>
      <c r="BO7" s="50" t="s">
        <v>88</v>
      </c>
      <c r="BP7" s="50" t="s">
        <v>88</v>
      </c>
      <c r="BQ7" s="50" t="s">
        <v>88</v>
      </c>
      <c r="BR7" s="50" t="s">
        <v>88</v>
      </c>
      <c r="BS7" s="50" t="s">
        <v>88</v>
      </c>
      <c r="BT7" s="50" t="s">
        <v>88</v>
      </c>
      <c r="BU7" s="50" t="s">
        <v>88</v>
      </c>
      <c r="BV7" s="50" t="s">
        <v>88</v>
      </c>
      <c r="BW7" s="50" t="s">
        <v>88</v>
      </c>
      <c r="BX7" s="50" t="s">
        <v>88</v>
      </c>
      <c r="BY7" s="50" t="s">
        <v>88</v>
      </c>
      <c r="BZ7" s="50" t="s">
        <v>88</v>
      </c>
      <c r="CA7" s="81" t="s">
        <v>88</v>
      </c>
      <c r="CB7" s="81" t="s">
        <v>88</v>
      </c>
      <c r="CC7" s="81" t="s">
        <v>88</v>
      </c>
      <c r="CD7" s="81" t="s">
        <v>88</v>
      </c>
      <c r="CE7" s="81" t="s">
        <v>88</v>
      </c>
      <c r="CF7" s="81" t="s">
        <v>88</v>
      </c>
      <c r="CG7" s="81" t="s">
        <v>88</v>
      </c>
      <c r="CH7" s="50" t="s">
        <v>88</v>
      </c>
      <c r="CI7" s="50" t="s">
        <v>88</v>
      </c>
      <c r="CJ7" s="50" t="s">
        <v>88</v>
      </c>
      <c r="CK7" s="50" t="s">
        <v>88</v>
      </c>
      <c r="CL7" s="50" t="s">
        <v>88</v>
      </c>
      <c r="CM7" s="50" t="s">
        <v>88</v>
      </c>
      <c r="CN7" s="50" t="s">
        <v>88</v>
      </c>
      <c r="CO7" s="50" t="s">
        <v>88</v>
      </c>
      <c r="CP7" s="50" t="s">
        <v>88</v>
      </c>
      <c r="CQ7" s="50" t="s">
        <v>88</v>
      </c>
      <c r="CR7" s="50" t="s">
        <v>88</v>
      </c>
      <c r="CS7" s="50" t="s">
        <v>88</v>
      </c>
      <c r="CT7" s="50" t="s">
        <v>88</v>
      </c>
      <c r="CU7" s="50" t="s">
        <v>88</v>
      </c>
      <c r="CV7" s="50" t="s">
        <v>88</v>
      </c>
      <c r="CW7" s="50" t="s">
        <v>88</v>
      </c>
      <c r="CX7" s="50" t="s">
        <v>88</v>
      </c>
      <c r="CY7" s="50" t="s">
        <v>88</v>
      </c>
      <c r="CZ7" s="50" t="s">
        <v>88</v>
      </c>
      <c r="DA7" s="50" t="s">
        <v>88</v>
      </c>
      <c r="DB7" s="50" t="s">
        <v>88</v>
      </c>
      <c r="DC7" s="50" t="s">
        <v>88</v>
      </c>
      <c r="DD7" s="50" t="s">
        <v>88</v>
      </c>
      <c r="DE7" s="50" t="s">
        <v>88</v>
      </c>
      <c r="DF7" s="50" t="s">
        <v>88</v>
      </c>
      <c r="DG7" s="50" t="s">
        <v>88</v>
      </c>
      <c r="DH7" s="50" t="s">
        <v>88</v>
      </c>
      <c r="DI7" s="50" t="s">
        <v>88</v>
      </c>
      <c r="DJ7" s="50" t="s">
        <v>88</v>
      </c>
      <c r="DK7" s="50" t="s">
        <v>88</v>
      </c>
      <c r="DL7" s="109" t="s">
        <v>120</v>
      </c>
      <c r="DM7" s="112" t="s">
        <v>119</v>
      </c>
      <c r="DN7" s="110"/>
      <c r="DO7" s="50" t="s">
        <v>88</v>
      </c>
      <c r="DP7" s="50" t="s">
        <v>88</v>
      </c>
      <c r="DQ7" s="50" t="s">
        <v>88</v>
      </c>
      <c r="DR7" s="50" t="s">
        <v>88</v>
      </c>
      <c r="DS7" s="109" t="s">
        <v>120</v>
      </c>
      <c r="DT7" s="119" t="s">
        <v>119</v>
      </c>
      <c r="DU7" s="37"/>
      <c r="DV7" s="66" t="s">
        <v>19</v>
      </c>
      <c r="DW7" s="66" t="s">
        <v>19</v>
      </c>
      <c r="DX7" s="144" t="s">
        <v>89</v>
      </c>
      <c r="DY7" s="144"/>
      <c r="EA7" s="66" t="s">
        <v>57</v>
      </c>
      <c r="EB7" s="66" t="s">
        <v>83</v>
      </c>
      <c r="EC7" s="66" t="s">
        <v>37</v>
      </c>
      <c r="EE7" s="66" t="s">
        <v>40</v>
      </c>
      <c r="EF7" s="66" t="s">
        <v>41</v>
      </c>
      <c r="EG7" s="66" t="s">
        <v>44</v>
      </c>
      <c r="EH7" s="66" t="s">
        <v>45</v>
      </c>
      <c r="EI7" s="66" t="s">
        <v>43</v>
      </c>
    </row>
    <row r="8" spans="1:139" s="95" customFormat="1" ht="14.25" customHeight="1" x14ac:dyDescent="0.2">
      <c r="A8" s="96" t="s">
        <v>165</v>
      </c>
      <c r="B8" s="97" t="s">
        <v>114</v>
      </c>
      <c r="C8" s="97" t="s">
        <v>114</v>
      </c>
      <c r="D8" s="97" t="s">
        <v>114</v>
      </c>
      <c r="E8" s="97" t="s">
        <v>114</v>
      </c>
      <c r="F8" s="97" t="s">
        <v>114</v>
      </c>
      <c r="G8" s="97" t="s">
        <v>114</v>
      </c>
      <c r="H8" s="97" t="s">
        <v>114</v>
      </c>
      <c r="I8" s="97" t="s">
        <v>114</v>
      </c>
      <c r="J8" s="97" t="s">
        <v>114</v>
      </c>
      <c r="K8" s="97" t="s">
        <v>114</v>
      </c>
      <c r="L8" s="97" t="s">
        <v>114</v>
      </c>
      <c r="M8" s="98" t="s">
        <v>115</v>
      </c>
      <c r="N8" s="98" t="s">
        <v>115</v>
      </c>
      <c r="O8" s="98" t="s">
        <v>115</v>
      </c>
      <c r="P8" s="98" t="s">
        <v>115</v>
      </c>
      <c r="Q8" s="98" t="s">
        <v>115</v>
      </c>
      <c r="R8" s="97" t="s">
        <v>114</v>
      </c>
      <c r="S8" s="98" t="s">
        <v>115</v>
      </c>
      <c r="T8" s="97" t="s">
        <v>114</v>
      </c>
      <c r="U8" s="97" t="s">
        <v>114</v>
      </c>
      <c r="V8" s="98" t="s">
        <v>115</v>
      </c>
      <c r="W8" s="98" t="s">
        <v>115</v>
      </c>
      <c r="X8" s="98" t="s">
        <v>115</v>
      </c>
      <c r="Y8" s="98" t="s">
        <v>115</v>
      </c>
      <c r="Z8" s="98" t="s">
        <v>115</v>
      </c>
      <c r="AA8" s="98" t="s">
        <v>115</v>
      </c>
      <c r="AB8" s="98" t="s">
        <v>115</v>
      </c>
      <c r="AC8" s="98" t="s">
        <v>115</v>
      </c>
      <c r="AD8" s="98" t="s">
        <v>115</v>
      </c>
      <c r="AE8" s="98" t="s">
        <v>115</v>
      </c>
      <c r="AF8" s="98" t="s">
        <v>115</v>
      </c>
      <c r="AG8" s="98" t="s">
        <v>115</v>
      </c>
      <c r="AH8" s="98" t="s">
        <v>115</v>
      </c>
      <c r="AI8" s="97" t="s">
        <v>114</v>
      </c>
      <c r="AJ8" s="98" t="s">
        <v>115</v>
      </c>
      <c r="AK8" s="98" t="s">
        <v>115</v>
      </c>
      <c r="AL8" s="98" t="s">
        <v>115</v>
      </c>
      <c r="AM8" s="98" t="s">
        <v>115</v>
      </c>
      <c r="AN8" s="98" t="s">
        <v>115</v>
      </c>
      <c r="AO8" s="97" t="s">
        <v>114</v>
      </c>
      <c r="AP8" s="97" t="s">
        <v>114</v>
      </c>
      <c r="AQ8" s="97" t="s">
        <v>114</v>
      </c>
      <c r="AR8" s="98" t="s">
        <v>115</v>
      </c>
      <c r="AS8" s="98" t="s">
        <v>115</v>
      </c>
      <c r="AT8" s="98" t="s">
        <v>115</v>
      </c>
      <c r="AU8" s="97" t="s">
        <v>114</v>
      </c>
      <c r="AV8" s="97" t="s">
        <v>114</v>
      </c>
      <c r="AW8" s="97" t="s">
        <v>114</v>
      </c>
      <c r="AX8" s="97" t="s">
        <v>114</v>
      </c>
      <c r="AY8" s="97" t="s">
        <v>114</v>
      </c>
      <c r="AZ8" s="97" t="s">
        <v>114</v>
      </c>
      <c r="BA8" s="98" t="s">
        <v>115</v>
      </c>
      <c r="BB8" s="98" t="s">
        <v>115</v>
      </c>
      <c r="BC8" s="98" t="s">
        <v>115</v>
      </c>
      <c r="BD8" s="97" t="s">
        <v>114</v>
      </c>
      <c r="BE8" s="98" t="s">
        <v>115</v>
      </c>
      <c r="BF8" s="98" t="s">
        <v>115</v>
      </c>
      <c r="BG8" s="98" t="s">
        <v>115</v>
      </c>
      <c r="BH8" s="98" t="s">
        <v>115</v>
      </c>
      <c r="BI8" s="98" t="s">
        <v>115</v>
      </c>
      <c r="BJ8" s="98" t="s">
        <v>115</v>
      </c>
      <c r="BK8" s="97" t="s">
        <v>114</v>
      </c>
      <c r="BL8" s="97" t="s">
        <v>114</v>
      </c>
      <c r="BM8" s="97" t="s">
        <v>114</v>
      </c>
      <c r="BN8" s="97" t="s">
        <v>114</v>
      </c>
      <c r="BO8" s="97" t="s">
        <v>114</v>
      </c>
      <c r="BP8" s="97" t="s">
        <v>114</v>
      </c>
      <c r="BQ8" s="97" t="s">
        <v>114</v>
      </c>
      <c r="BR8" s="97" t="s">
        <v>114</v>
      </c>
      <c r="BS8" s="97" t="s">
        <v>114</v>
      </c>
      <c r="BT8" s="97" t="s">
        <v>114</v>
      </c>
      <c r="BU8" s="97" t="s">
        <v>114</v>
      </c>
      <c r="BV8" s="97" t="s">
        <v>114</v>
      </c>
      <c r="BW8" s="97" t="s">
        <v>114</v>
      </c>
      <c r="BX8" s="97" t="s">
        <v>114</v>
      </c>
      <c r="BY8" s="97" t="s">
        <v>114</v>
      </c>
      <c r="BZ8" s="97" t="s">
        <v>114</v>
      </c>
      <c r="CA8" s="97" t="s">
        <v>114</v>
      </c>
      <c r="CB8" s="97" t="s">
        <v>114</v>
      </c>
      <c r="CC8" s="98" t="s">
        <v>115</v>
      </c>
      <c r="CD8" s="97" t="s">
        <v>114</v>
      </c>
      <c r="CE8" s="97" t="s">
        <v>114</v>
      </c>
      <c r="CF8" s="97" t="s">
        <v>114</v>
      </c>
      <c r="CG8" s="97" t="s">
        <v>114</v>
      </c>
      <c r="CH8" s="97" t="s">
        <v>114</v>
      </c>
      <c r="CI8" s="97" t="s">
        <v>114</v>
      </c>
      <c r="CJ8" s="98" t="s">
        <v>115</v>
      </c>
      <c r="CK8" s="97" t="s">
        <v>114</v>
      </c>
      <c r="CL8" s="97" t="s">
        <v>114</v>
      </c>
      <c r="CM8" s="98" t="s">
        <v>115</v>
      </c>
      <c r="CN8" s="97" t="s">
        <v>114</v>
      </c>
      <c r="CO8" s="97" t="s">
        <v>114</v>
      </c>
      <c r="CP8" s="97" t="s">
        <v>114</v>
      </c>
      <c r="CQ8" s="97" t="s">
        <v>114</v>
      </c>
      <c r="CR8" s="97" t="s">
        <v>114</v>
      </c>
      <c r="CS8" s="97" t="s">
        <v>114</v>
      </c>
      <c r="CT8" s="97" t="s">
        <v>114</v>
      </c>
      <c r="CU8" s="97" t="s">
        <v>114</v>
      </c>
      <c r="CV8" s="97" t="s">
        <v>114</v>
      </c>
      <c r="CW8" s="97" t="s">
        <v>114</v>
      </c>
      <c r="CX8" s="97" t="s">
        <v>114</v>
      </c>
      <c r="CY8" s="97" t="s">
        <v>114</v>
      </c>
      <c r="CZ8" s="97" t="s">
        <v>114</v>
      </c>
      <c r="DA8" s="97" t="s">
        <v>114</v>
      </c>
      <c r="DB8" s="98" t="s">
        <v>115</v>
      </c>
      <c r="DC8" s="98" t="s">
        <v>115</v>
      </c>
      <c r="DD8" s="98" t="s">
        <v>115</v>
      </c>
      <c r="DE8" s="97" t="s">
        <v>114</v>
      </c>
      <c r="DF8" s="98" t="s">
        <v>115</v>
      </c>
      <c r="DG8" s="98" t="s">
        <v>115</v>
      </c>
      <c r="DH8" s="98" t="s">
        <v>115</v>
      </c>
      <c r="DI8" s="97" t="s">
        <v>114</v>
      </c>
      <c r="DJ8" s="98" t="s">
        <v>115</v>
      </c>
      <c r="DK8" s="98" t="s">
        <v>115</v>
      </c>
      <c r="DL8" s="149" t="s">
        <v>154</v>
      </c>
      <c r="DM8" s="149"/>
      <c r="DN8" s="105"/>
      <c r="DO8" s="98" t="s">
        <v>116</v>
      </c>
      <c r="DP8" s="98" t="s">
        <v>116</v>
      </c>
      <c r="DQ8" s="98" t="s">
        <v>116</v>
      </c>
      <c r="DR8" s="98" t="s">
        <v>116</v>
      </c>
      <c r="DS8" s="149" t="s">
        <v>116</v>
      </c>
      <c r="DT8" s="149"/>
      <c r="DU8" s="37"/>
      <c r="DV8" s="98" t="s">
        <v>116</v>
      </c>
      <c r="DW8" s="98" t="s">
        <v>116</v>
      </c>
      <c r="DX8" s="98" t="s">
        <v>116</v>
      </c>
      <c r="DY8" s="98" t="s">
        <v>115</v>
      </c>
      <c r="EA8" s="98" t="s">
        <v>117</v>
      </c>
      <c r="EB8" s="98" t="s">
        <v>118</v>
      </c>
      <c r="EC8" s="98" t="s">
        <v>114</v>
      </c>
      <c r="EE8" s="98" t="s">
        <v>114</v>
      </c>
      <c r="EF8" s="98" t="s">
        <v>115</v>
      </c>
      <c r="EG8" s="98" t="s">
        <v>115</v>
      </c>
      <c r="EH8" s="98" t="s">
        <v>115</v>
      </c>
      <c r="EI8" s="98" t="s">
        <v>116</v>
      </c>
    </row>
    <row r="9" spans="1:139" s="57" customFormat="1" x14ac:dyDescent="0.15">
      <c r="A9" s="94" t="s">
        <v>103</v>
      </c>
      <c r="B9" s="56">
        <v>13</v>
      </c>
      <c r="C9" s="56">
        <v>14</v>
      </c>
      <c r="D9" s="56">
        <v>15</v>
      </c>
      <c r="E9" s="56">
        <v>24</v>
      </c>
      <c r="F9" s="56">
        <v>28</v>
      </c>
      <c r="G9" s="56">
        <v>29</v>
      </c>
      <c r="H9" s="56">
        <v>32</v>
      </c>
      <c r="I9" s="56">
        <v>34</v>
      </c>
      <c r="J9" s="56">
        <v>39</v>
      </c>
      <c r="K9" s="56">
        <v>40</v>
      </c>
      <c r="L9" s="56">
        <v>50</v>
      </c>
      <c r="M9" s="56">
        <v>76</v>
      </c>
      <c r="N9" s="56">
        <v>77</v>
      </c>
      <c r="O9" s="56">
        <v>78</v>
      </c>
      <c r="P9" s="56">
        <v>79</v>
      </c>
      <c r="Q9" s="56">
        <v>80</v>
      </c>
      <c r="R9" s="56">
        <v>81</v>
      </c>
      <c r="S9" s="56">
        <v>82</v>
      </c>
      <c r="T9" s="56">
        <v>83</v>
      </c>
      <c r="U9" s="56">
        <v>84</v>
      </c>
      <c r="V9" s="56">
        <v>85</v>
      </c>
      <c r="W9" s="56">
        <v>86</v>
      </c>
      <c r="X9" s="56">
        <v>87</v>
      </c>
      <c r="Y9" s="56">
        <v>88</v>
      </c>
      <c r="Z9" s="56">
        <v>89</v>
      </c>
      <c r="AA9" s="56">
        <v>90</v>
      </c>
      <c r="AB9" s="56">
        <v>91</v>
      </c>
      <c r="AC9" s="56">
        <v>92</v>
      </c>
      <c r="AD9" s="56">
        <v>93</v>
      </c>
      <c r="AE9" s="56">
        <v>94</v>
      </c>
      <c r="AF9" s="56">
        <v>95</v>
      </c>
      <c r="AG9" s="56">
        <v>96</v>
      </c>
      <c r="AH9" s="56">
        <v>102</v>
      </c>
      <c r="AI9" s="56">
        <v>103</v>
      </c>
      <c r="AJ9" s="56">
        <v>104</v>
      </c>
      <c r="AK9" s="56">
        <v>105</v>
      </c>
      <c r="AL9" s="56">
        <v>106</v>
      </c>
      <c r="AM9" s="56">
        <v>107</v>
      </c>
      <c r="AN9" s="56">
        <v>108</v>
      </c>
      <c r="AO9" s="56">
        <v>109</v>
      </c>
      <c r="AP9" s="56">
        <v>110</v>
      </c>
      <c r="AQ9" s="56">
        <v>111</v>
      </c>
      <c r="AR9" s="56">
        <v>112</v>
      </c>
      <c r="AS9" s="56">
        <v>113</v>
      </c>
      <c r="AT9" s="56">
        <v>114</v>
      </c>
      <c r="AU9" s="56">
        <v>115</v>
      </c>
      <c r="AV9" s="56">
        <v>116</v>
      </c>
      <c r="AW9" s="56">
        <v>117</v>
      </c>
      <c r="AX9" s="56">
        <v>118</v>
      </c>
      <c r="AY9" s="56">
        <v>119</v>
      </c>
      <c r="AZ9" s="56">
        <v>120</v>
      </c>
      <c r="BA9" s="56">
        <v>121</v>
      </c>
      <c r="BB9" s="56">
        <v>122</v>
      </c>
      <c r="BC9" s="56">
        <v>123</v>
      </c>
      <c r="BD9" s="56">
        <v>124</v>
      </c>
      <c r="BE9" s="56">
        <v>126</v>
      </c>
      <c r="BF9" s="56">
        <v>127</v>
      </c>
      <c r="BG9" s="56">
        <v>128</v>
      </c>
      <c r="BH9" s="56">
        <v>129</v>
      </c>
      <c r="BI9" s="56">
        <v>130</v>
      </c>
      <c r="BJ9" s="56">
        <v>131</v>
      </c>
      <c r="BK9" s="56">
        <v>134</v>
      </c>
      <c r="BL9" s="56">
        <v>135</v>
      </c>
      <c r="BM9" s="56">
        <v>136</v>
      </c>
      <c r="BN9" s="56">
        <v>137</v>
      </c>
      <c r="BO9" s="56">
        <v>138</v>
      </c>
      <c r="BP9" s="56">
        <v>139</v>
      </c>
      <c r="BQ9" s="56">
        <v>140</v>
      </c>
      <c r="BR9" s="56">
        <v>141</v>
      </c>
      <c r="BS9" s="56">
        <v>142</v>
      </c>
      <c r="BT9" s="56">
        <v>144</v>
      </c>
      <c r="BU9" s="56">
        <v>145</v>
      </c>
      <c r="BV9" s="56">
        <v>157</v>
      </c>
      <c r="BW9" s="56">
        <v>159</v>
      </c>
      <c r="BX9" s="56">
        <v>160</v>
      </c>
      <c r="BY9" s="56">
        <v>161</v>
      </c>
      <c r="BZ9" s="56">
        <v>162</v>
      </c>
      <c r="CA9" s="82">
        <v>163</v>
      </c>
      <c r="CB9" s="82">
        <v>164</v>
      </c>
      <c r="CC9" s="82">
        <v>166</v>
      </c>
      <c r="CD9" s="82">
        <v>167</v>
      </c>
      <c r="CE9" s="82">
        <v>168</v>
      </c>
      <c r="CF9" s="82">
        <v>169</v>
      </c>
      <c r="CG9" s="82">
        <v>170</v>
      </c>
      <c r="CH9" s="56">
        <v>171</v>
      </c>
      <c r="CI9" s="56">
        <v>172</v>
      </c>
      <c r="CJ9" s="56">
        <v>174</v>
      </c>
      <c r="CK9" s="56">
        <v>175</v>
      </c>
      <c r="CL9" s="56">
        <v>176</v>
      </c>
      <c r="CM9" s="56">
        <v>177</v>
      </c>
      <c r="CN9" s="56">
        <v>180</v>
      </c>
      <c r="CO9" s="56">
        <v>181</v>
      </c>
      <c r="CP9" s="56">
        <v>182</v>
      </c>
      <c r="CQ9" s="56">
        <v>183</v>
      </c>
      <c r="CR9" s="56">
        <v>184</v>
      </c>
      <c r="CS9" s="56">
        <v>185</v>
      </c>
      <c r="CT9" s="56">
        <v>186</v>
      </c>
      <c r="CU9" s="56">
        <v>188</v>
      </c>
      <c r="CV9" s="56">
        <v>189</v>
      </c>
      <c r="CW9" s="56">
        <v>190</v>
      </c>
      <c r="CX9" s="56">
        <v>212</v>
      </c>
      <c r="CY9" s="56">
        <v>213</v>
      </c>
      <c r="CZ9" s="82">
        <v>214</v>
      </c>
      <c r="DA9" s="56">
        <v>215</v>
      </c>
      <c r="DB9" s="56">
        <v>216</v>
      </c>
      <c r="DC9" s="56">
        <v>217</v>
      </c>
      <c r="DD9" s="56">
        <v>220</v>
      </c>
      <c r="DE9" s="56">
        <v>221</v>
      </c>
      <c r="DF9" s="56">
        <v>222</v>
      </c>
      <c r="DG9" s="56">
        <v>224</v>
      </c>
      <c r="DH9" s="56">
        <v>225</v>
      </c>
      <c r="DI9" s="56">
        <v>229</v>
      </c>
      <c r="DJ9" s="56">
        <v>230</v>
      </c>
      <c r="DK9" s="56">
        <v>231</v>
      </c>
      <c r="DL9" s="148" t="s">
        <v>107</v>
      </c>
      <c r="DM9" s="148"/>
      <c r="DN9" s="84"/>
      <c r="DO9" s="78">
        <v>163</v>
      </c>
      <c r="DP9" s="78">
        <v>164</v>
      </c>
      <c r="DQ9" s="78">
        <v>167</v>
      </c>
      <c r="DR9" s="78">
        <v>170</v>
      </c>
      <c r="DS9" s="148" t="s">
        <v>140</v>
      </c>
      <c r="DT9" s="148"/>
      <c r="DU9" s="58"/>
      <c r="DV9" s="59"/>
      <c r="DW9" s="59"/>
      <c r="DX9" s="59"/>
      <c r="DY9" s="59"/>
      <c r="EA9" s="56"/>
      <c r="EB9" s="56"/>
      <c r="EC9" s="56"/>
      <c r="EE9" s="56"/>
      <c r="EF9" s="56"/>
      <c r="EG9" s="56"/>
      <c r="EH9" s="56"/>
      <c r="EI9" s="56"/>
    </row>
    <row r="10" spans="1:139" s="27" customFormat="1" ht="18.75" customHeight="1" x14ac:dyDescent="0.2">
      <c r="A10" s="27" t="s">
        <v>92</v>
      </c>
      <c r="B10" s="27">
        <v>47.323999999999998</v>
      </c>
      <c r="C10" s="27">
        <v>50.054000000000002</v>
      </c>
      <c r="D10" s="27">
        <v>45.732999999999997</v>
      </c>
      <c r="E10" s="27">
        <v>44.651000000000003</v>
      </c>
      <c r="F10" s="27">
        <v>46.064999999999998</v>
      </c>
      <c r="G10" s="27">
        <v>46.036000000000001</v>
      </c>
      <c r="H10" s="27">
        <v>43.938000000000002</v>
      </c>
      <c r="I10" s="27">
        <v>44.976999999999997</v>
      </c>
      <c r="J10" s="27">
        <v>46.234000000000002</v>
      </c>
      <c r="K10" s="27">
        <v>42.387</v>
      </c>
      <c r="L10" s="27">
        <v>47.831000000000003</v>
      </c>
      <c r="M10" s="27">
        <v>52.55</v>
      </c>
      <c r="N10" s="27">
        <v>50.71</v>
      </c>
      <c r="O10" s="27">
        <v>48.57</v>
      </c>
      <c r="P10" s="27">
        <v>49.47</v>
      </c>
      <c r="Q10" s="27">
        <v>51.78</v>
      </c>
      <c r="R10" s="27">
        <v>52.81</v>
      </c>
      <c r="S10" s="27">
        <v>51.97</v>
      </c>
      <c r="T10" s="27">
        <v>51.65</v>
      </c>
      <c r="U10" s="27">
        <v>53.53</v>
      </c>
      <c r="V10" s="27">
        <v>54.35</v>
      </c>
      <c r="W10" s="27">
        <v>55.8</v>
      </c>
      <c r="X10" s="27">
        <v>53.43</v>
      </c>
      <c r="Y10" s="27">
        <v>52</v>
      </c>
      <c r="Z10" s="27">
        <v>46.37</v>
      </c>
      <c r="AA10" s="27">
        <v>48.08</v>
      </c>
      <c r="AB10" s="27">
        <v>50.33</v>
      </c>
      <c r="AC10" s="27">
        <v>47.64</v>
      </c>
      <c r="AD10" s="27">
        <v>47.12</v>
      </c>
      <c r="AE10" s="27">
        <v>47.69</v>
      </c>
      <c r="AF10" s="27">
        <v>49.95</v>
      </c>
      <c r="AG10" s="27">
        <v>48.51</v>
      </c>
      <c r="AH10" s="27">
        <v>47.12</v>
      </c>
      <c r="AI10" s="27">
        <v>49.19</v>
      </c>
      <c r="AJ10" s="27">
        <v>46.28</v>
      </c>
      <c r="AK10" s="27">
        <v>48.89</v>
      </c>
      <c r="AL10" s="27">
        <v>57.25</v>
      </c>
      <c r="AM10" s="27">
        <v>56.17</v>
      </c>
      <c r="AN10" s="27">
        <v>54.71</v>
      </c>
      <c r="AO10" s="27">
        <v>53.75</v>
      </c>
      <c r="AP10" s="27">
        <v>49.94</v>
      </c>
      <c r="AQ10" s="27">
        <v>48.93</v>
      </c>
      <c r="AR10" s="27">
        <v>50.14</v>
      </c>
      <c r="AS10" s="27">
        <v>49.45</v>
      </c>
      <c r="AT10" s="27">
        <v>48.01</v>
      </c>
      <c r="AU10" s="27">
        <v>54.48</v>
      </c>
      <c r="AV10" s="27">
        <v>51.93</v>
      </c>
      <c r="AW10" s="27">
        <v>49.54</v>
      </c>
      <c r="AX10" s="27">
        <v>51.4</v>
      </c>
      <c r="AY10" s="27">
        <v>51.23</v>
      </c>
      <c r="AZ10" s="27">
        <v>53.54</v>
      </c>
      <c r="BA10" s="27">
        <v>47.2</v>
      </c>
      <c r="BB10" s="27">
        <v>46.37</v>
      </c>
      <c r="BC10" s="27">
        <v>49.25</v>
      </c>
      <c r="BD10" s="27">
        <v>49.43</v>
      </c>
      <c r="BE10" s="27">
        <v>49.28</v>
      </c>
      <c r="BF10" s="27">
        <v>51.86</v>
      </c>
      <c r="BG10" s="27">
        <v>53.37</v>
      </c>
      <c r="BH10" s="27">
        <v>50.06</v>
      </c>
      <c r="BI10" s="27">
        <v>49.26</v>
      </c>
      <c r="BJ10" s="55">
        <v>48.31</v>
      </c>
      <c r="BK10" s="27">
        <v>50.07</v>
      </c>
      <c r="BL10" s="27">
        <v>50.93</v>
      </c>
      <c r="BM10" s="27">
        <v>48.46</v>
      </c>
      <c r="BN10" s="27">
        <v>50.26</v>
      </c>
      <c r="BO10" s="27">
        <v>50.1</v>
      </c>
      <c r="BP10" s="27">
        <v>50.19</v>
      </c>
      <c r="BQ10" s="27">
        <v>52.24</v>
      </c>
      <c r="BR10" s="27">
        <v>51.09</v>
      </c>
      <c r="BS10" s="27">
        <v>53.09</v>
      </c>
      <c r="BT10" s="27">
        <v>51.1</v>
      </c>
      <c r="BU10" s="27">
        <v>51.61</v>
      </c>
      <c r="BV10" s="27">
        <v>49.63</v>
      </c>
      <c r="BW10" s="27">
        <v>50.38</v>
      </c>
      <c r="BX10" s="27">
        <v>53.7</v>
      </c>
      <c r="BY10" s="27">
        <v>47.6</v>
      </c>
      <c r="BZ10" s="27">
        <v>49.58</v>
      </c>
      <c r="CA10" s="27">
        <v>47.31</v>
      </c>
      <c r="CB10" s="27">
        <v>48.71</v>
      </c>
      <c r="CC10" s="27">
        <v>48.59</v>
      </c>
      <c r="CD10" s="27">
        <v>45.85</v>
      </c>
      <c r="CE10" s="27">
        <v>49.12</v>
      </c>
      <c r="CF10" s="27">
        <v>46.73</v>
      </c>
      <c r="CG10" s="27">
        <v>48.79</v>
      </c>
      <c r="CH10" s="27">
        <v>48.99</v>
      </c>
      <c r="CI10" s="27">
        <v>47.98</v>
      </c>
      <c r="CJ10" s="27">
        <v>49.96</v>
      </c>
      <c r="CK10" s="27">
        <v>48.27</v>
      </c>
      <c r="CL10" s="27">
        <v>48.79</v>
      </c>
      <c r="CM10" s="27">
        <v>51.99</v>
      </c>
      <c r="CN10" s="27">
        <v>55.15</v>
      </c>
      <c r="CO10" s="27">
        <v>55.03</v>
      </c>
      <c r="CP10" s="27">
        <v>55.75</v>
      </c>
      <c r="CQ10" s="27">
        <v>48.68</v>
      </c>
      <c r="CR10" s="27">
        <v>49.41</v>
      </c>
      <c r="CS10" s="27">
        <v>49.02</v>
      </c>
      <c r="CT10" s="27">
        <v>49.57</v>
      </c>
      <c r="CU10" s="27">
        <v>51.36</v>
      </c>
      <c r="CV10" s="27">
        <v>49.36</v>
      </c>
      <c r="CW10" s="27">
        <v>50.57</v>
      </c>
      <c r="CX10" s="27">
        <v>48.36</v>
      </c>
      <c r="CY10" s="27">
        <v>49.28</v>
      </c>
      <c r="CZ10" s="27">
        <v>49.24</v>
      </c>
      <c r="DA10" s="27">
        <v>47.02</v>
      </c>
      <c r="DB10" s="27">
        <v>48.8</v>
      </c>
      <c r="DC10" s="27">
        <v>49.53</v>
      </c>
      <c r="DD10" s="27">
        <v>48.81</v>
      </c>
      <c r="DE10" s="27">
        <v>47.86</v>
      </c>
      <c r="DF10" s="27">
        <v>49.96</v>
      </c>
      <c r="DG10" s="27">
        <v>50.02</v>
      </c>
      <c r="DH10" s="27">
        <v>50.24</v>
      </c>
      <c r="DI10" s="27">
        <v>49.14</v>
      </c>
      <c r="DJ10" s="27">
        <v>48.41</v>
      </c>
      <c r="DK10" s="55">
        <v>49.2</v>
      </c>
      <c r="DL10" s="29">
        <f>AVERAGE(B10:DK10)</f>
        <v>49.796140350877174</v>
      </c>
      <c r="DM10" s="114" t="s">
        <v>121</v>
      </c>
      <c r="DN10" s="106"/>
      <c r="DO10" s="28">
        <v>47.31</v>
      </c>
      <c r="DP10" s="28">
        <v>48.71</v>
      </c>
      <c r="DQ10" s="28">
        <v>45.85</v>
      </c>
      <c r="DR10" s="28">
        <v>48.79</v>
      </c>
      <c r="DS10" s="29">
        <f>AVERAGE(DO10:DR10)</f>
        <v>47.664999999999999</v>
      </c>
      <c r="DT10" s="120" t="s">
        <v>141</v>
      </c>
      <c r="DU10" s="38"/>
      <c r="DV10" s="28">
        <v>46.34</v>
      </c>
      <c r="DW10" s="28">
        <v>44.42</v>
      </c>
      <c r="DX10" s="28">
        <v>44.83</v>
      </c>
      <c r="DY10" s="28">
        <v>44.54</v>
      </c>
      <c r="EA10" s="27">
        <v>44.12</v>
      </c>
      <c r="EB10" s="27">
        <v>46.6</v>
      </c>
      <c r="EC10" s="27">
        <v>43.05</v>
      </c>
      <c r="EE10" s="27">
        <v>38.85</v>
      </c>
      <c r="EF10" s="27">
        <v>38.29</v>
      </c>
      <c r="EG10" s="27">
        <v>38.21</v>
      </c>
      <c r="EH10" s="27">
        <v>37.880000000000003</v>
      </c>
      <c r="EI10" s="27">
        <v>43.5</v>
      </c>
    </row>
    <row r="11" spans="1:139" s="27" customFormat="1" ht="15" x14ac:dyDescent="0.2">
      <c r="A11" s="27" t="s">
        <v>93</v>
      </c>
      <c r="B11" s="27">
        <v>22.658000000000001</v>
      </c>
      <c r="C11" s="27">
        <v>20.475999999999999</v>
      </c>
      <c r="D11" s="27">
        <v>22.771999999999998</v>
      </c>
      <c r="E11" s="27">
        <v>24.006</v>
      </c>
      <c r="F11" s="27">
        <v>21.966999999999999</v>
      </c>
      <c r="G11" s="27">
        <v>24.257999999999999</v>
      </c>
      <c r="H11" s="27">
        <v>21.574999999999999</v>
      </c>
      <c r="I11" s="27">
        <v>22.91</v>
      </c>
      <c r="J11" s="27">
        <v>22.36</v>
      </c>
      <c r="K11" s="27">
        <v>23.151</v>
      </c>
      <c r="L11" s="27">
        <v>19.885999999999999</v>
      </c>
      <c r="M11" s="27">
        <v>21.99</v>
      </c>
      <c r="N11" s="27">
        <v>23.43</v>
      </c>
      <c r="O11" s="27">
        <v>24.15</v>
      </c>
      <c r="P11" s="27">
        <v>23.1</v>
      </c>
      <c r="Q11" s="27">
        <v>22.74</v>
      </c>
      <c r="R11" s="27">
        <v>22.16</v>
      </c>
      <c r="S11" s="27">
        <v>21.98</v>
      </c>
      <c r="T11" s="27">
        <v>23.18</v>
      </c>
      <c r="U11" s="27">
        <v>23.12</v>
      </c>
      <c r="V11" s="27">
        <v>25.94</v>
      </c>
      <c r="W11" s="27">
        <v>24.63</v>
      </c>
      <c r="X11" s="27">
        <v>25.74</v>
      </c>
      <c r="Y11" s="27">
        <v>25.51</v>
      </c>
      <c r="Z11" s="27">
        <v>25.55</v>
      </c>
      <c r="AA11" s="27">
        <v>23.24</v>
      </c>
      <c r="AB11" s="27">
        <v>22.98</v>
      </c>
      <c r="AC11" s="27">
        <v>23.99</v>
      </c>
      <c r="AD11" s="27">
        <v>24.99</v>
      </c>
      <c r="AE11" s="27">
        <v>25.23</v>
      </c>
      <c r="AF11" s="27">
        <v>24.38</v>
      </c>
      <c r="AG11" s="27">
        <v>25.32</v>
      </c>
      <c r="AH11" s="27">
        <v>23.56</v>
      </c>
      <c r="AI11" s="27">
        <v>23.91</v>
      </c>
      <c r="AJ11" s="27">
        <v>26.86</v>
      </c>
      <c r="AK11" s="27">
        <v>24.96</v>
      </c>
      <c r="AL11" s="27">
        <v>24.02</v>
      </c>
      <c r="AM11" s="27">
        <v>24.25</v>
      </c>
      <c r="AN11" s="27">
        <v>24.48</v>
      </c>
      <c r="AO11" s="27">
        <v>25.5</v>
      </c>
      <c r="AP11" s="27">
        <v>27.01</v>
      </c>
      <c r="AQ11" s="27">
        <v>25.88</v>
      </c>
      <c r="AR11" s="27">
        <v>26</v>
      </c>
      <c r="AS11" s="27">
        <v>26.1</v>
      </c>
      <c r="AT11" s="27">
        <v>22.43</v>
      </c>
      <c r="AU11" s="27">
        <v>25.6</v>
      </c>
      <c r="AV11" s="27">
        <v>23.19</v>
      </c>
      <c r="AW11" s="27">
        <v>24.1</v>
      </c>
      <c r="AX11" s="27">
        <v>24.84</v>
      </c>
      <c r="AY11" s="27">
        <v>25.87</v>
      </c>
      <c r="AZ11" s="27">
        <v>23.06</v>
      </c>
      <c r="BA11" s="27">
        <v>26.1</v>
      </c>
      <c r="BB11" s="27">
        <v>25.34</v>
      </c>
      <c r="BC11" s="27">
        <v>25.17</v>
      </c>
      <c r="BD11" s="27">
        <v>25.62</v>
      </c>
      <c r="BE11" s="27">
        <v>25.06</v>
      </c>
      <c r="BF11" s="27">
        <v>24.86</v>
      </c>
      <c r="BG11" s="27">
        <v>25.27</v>
      </c>
      <c r="BH11" s="27">
        <v>24.85</v>
      </c>
      <c r="BI11" s="27">
        <v>26.57</v>
      </c>
      <c r="BJ11" s="55">
        <v>25.14</v>
      </c>
      <c r="BK11" s="27">
        <v>22</v>
      </c>
      <c r="BL11" s="27">
        <v>22.86</v>
      </c>
      <c r="BM11" s="27">
        <v>23.98</v>
      </c>
      <c r="BN11" s="27">
        <v>24.89</v>
      </c>
      <c r="BO11" s="27">
        <v>23.84</v>
      </c>
      <c r="BP11" s="27">
        <v>23.96</v>
      </c>
      <c r="BQ11" s="27">
        <v>24.27</v>
      </c>
      <c r="BR11" s="27">
        <v>23.85</v>
      </c>
      <c r="BS11" s="27">
        <v>24.77</v>
      </c>
      <c r="BT11" s="27">
        <v>24.32</v>
      </c>
      <c r="BU11" s="27">
        <v>23.37</v>
      </c>
      <c r="BV11" s="27">
        <v>24.7</v>
      </c>
      <c r="BW11" s="27">
        <v>23.66</v>
      </c>
      <c r="BX11" s="27">
        <v>21.47</v>
      </c>
      <c r="BY11" s="27">
        <v>25.16</v>
      </c>
      <c r="BZ11" s="27">
        <v>24.6</v>
      </c>
      <c r="CA11" s="27">
        <v>25.69</v>
      </c>
      <c r="CB11" s="27">
        <v>25.15</v>
      </c>
      <c r="CC11" s="27">
        <v>22.67</v>
      </c>
      <c r="CD11" s="27">
        <v>24.77</v>
      </c>
      <c r="CE11" s="27">
        <v>24.39</v>
      </c>
      <c r="CF11" s="27">
        <v>25.13</v>
      </c>
      <c r="CG11" s="27">
        <v>24.93</v>
      </c>
      <c r="CH11" s="27">
        <v>24.78</v>
      </c>
      <c r="CI11" s="27">
        <v>25.52</v>
      </c>
      <c r="CJ11" s="27">
        <v>25.1</v>
      </c>
      <c r="CK11" s="27">
        <v>25.9</v>
      </c>
      <c r="CL11" s="27">
        <v>25.4</v>
      </c>
      <c r="CM11" s="27">
        <v>24.48</v>
      </c>
      <c r="CN11" s="27">
        <v>24.09</v>
      </c>
      <c r="CO11" s="27">
        <v>24.56</v>
      </c>
      <c r="CP11" s="27">
        <v>23.6</v>
      </c>
      <c r="CQ11" s="27">
        <v>25.63</v>
      </c>
      <c r="CR11" s="27">
        <v>25.38</v>
      </c>
      <c r="CS11" s="27">
        <v>24.94</v>
      </c>
      <c r="CT11" s="27">
        <v>25.86</v>
      </c>
      <c r="CU11" s="27">
        <v>25.38</v>
      </c>
      <c r="CV11" s="27">
        <v>24.74</v>
      </c>
      <c r="CW11" s="27">
        <v>24.89</v>
      </c>
      <c r="CX11" s="27">
        <v>25.57</v>
      </c>
      <c r="CY11" s="27">
        <v>24.33</v>
      </c>
      <c r="CZ11" s="27">
        <v>26.14</v>
      </c>
      <c r="DA11" s="27">
        <v>25.8</v>
      </c>
      <c r="DB11" s="27">
        <v>25.41</v>
      </c>
      <c r="DC11" s="27">
        <v>25.71</v>
      </c>
      <c r="DD11" s="27">
        <v>26.16</v>
      </c>
      <c r="DE11" s="27">
        <v>25.99</v>
      </c>
      <c r="DF11" s="27">
        <v>24.97</v>
      </c>
      <c r="DG11" s="27">
        <v>25.63</v>
      </c>
      <c r="DH11" s="27">
        <v>25.97</v>
      </c>
      <c r="DI11" s="27">
        <v>25.35</v>
      </c>
      <c r="DJ11" s="27">
        <v>26.37</v>
      </c>
      <c r="DK11" s="55">
        <v>22.84</v>
      </c>
      <c r="DL11" s="29">
        <f t="shared" ref="DL11:DL41" si="0">AVERAGE(B11:DK11)</f>
        <v>24.437622807017537</v>
      </c>
      <c r="DM11" s="114" t="s">
        <v>122</v>
      </c>
      <c r="DN11" s="106"/>
      <c r="DO11" s="28">
        <v>25.69</v>
      </c>
      <c r="DP11" s="28">
        <v>25.15</v>
      </c>
      <c r="DQ11" s="28">
        <v>24.77</v>
      </c>
      <c r="DR11" s="28">
        <v>24.93</v>
      </c>
      <c r="DS11" s="29">
        <f t="shared" ref="DS11:DS41" si="1">AVERAGE(DO11:DR11)</f>
        <v>25.134999999999998</v>
      </c>
      <c r="DT11" s="120" t="s">
        <v>142</v>
      </c>
      <c r="DU11" s="38"/>
      <c r="DV11" s="28">
        <v>21.16</v>
      </c>
      <c r="DW11" s="28">
        <v>22.18</v>
      </c>
      <c r="DX11" s="28">
        <v>21.86</v>
      </c>
      <c r="DY11" s="28">
        <v>19.260000000000002</v>
      </c>
      <c r="EA11" s="27">
        <v>23.37</v>
      </c>
      <c r="EB11" s="27">
        <v>21.66</v>
      </c>
      <c r="EC11" s="27">
        <v>21.25</v>
      </c>
      <c r="EE11" s="27">
        <v>22.41</v>
      </c>
      <c r="EF11" s="27">
        <v>22.02</v>
      </c>
      <c r="EG11" s="27">
        <v>22.66</v>
      </c>
      <c r="EH11" s="27">
        <v>22.54</v>
      </c>
      <c r="EI11" s="27">
        <v>23.12</v>
      </c>
    </row>
    <row r="12" spans="1:139" s="27" customFormat="1" ht="15" x14ac:dyDescent="0.2">
      <c r="A12" s="27" t="s">
        <v>86</v>
      </c>
      <c r="DK12" s="55"/>
      <c r="DL12" s="29"/>
      <c r="DM12" s="114"/>
      <c r="DN12" s="106"/>
      <c r="DO12" s="28"/>
      <c r="DP12" s="28"/>
      <c r="DQ12" s="28"/>
      <c r="DR12" s="28"/>
      <c r="DS12" s="29"/>
      <c r="DT12" s="120"/>
      <c r="DU12" s="38"/>
      <c r="DW12" s="27">
        <v>0.18</v>
      </c>
      <c r="DX12" s="28">
        <v>0.28000000000000003</v>
      </c>
      <c r="DY12" s="28">
        <v>0.27</v>
      </c>
      <c r="DZ12" s="28"/>
      <c r="EA12" s="27">
        <v>0.26</v>
      </c>
      <c r="EB12" s="27">
        <v>7.0000000000000007E-2</v>
      </c>
      <c r="EC12" s="27">
        <v>0.82</v>
      </c>
      <c r="EE12" s="27">
        <v>0.1</v>
      </c>
      <c r="EF12" s="27">
        <v>0.15</v>
      </c>
      <c r="EG12" s="27">
        <v>0.1</v>
      </c>
      <c r="EH12" s="27">
        <v>0.14000000000000001</v>
      </c>
      <c r="EI12" s="27">
        <v>0.08</v>
      </c>
    </row>
    <row r="13" spans="1:139" s="27" customFormat="1" x14ac:dyDescent="0.15">
      <c r="A13" s="27" t="s">
        <v>20</v>
      </c>
      <c r="B13" s="27">
        <v>0.25</v>
      </c>
      <c r="C13" s="27">
        <v>0.64800000000000002</v>
      </c>
      <c r="E13" s="27">
        <v>0.47799999999999998</v>
      </c>
      <c r="F13" s="27">
        <v>0.42599999999999999</v>
      </c>
      <c r="G13" s="27">
        <v>0.249</v>
      </c>
      <c r="H13" s="27">
        <v>0.628</v>
      </c>
      <c r="I13" s="27">
        <v>0.36899999999999999</v>
      </c>
      <c r="L13" s="27">
        <v>0.36299999999999999</v>
      </c>
      <c r="M13" s="27">
        <v>8.2600000000000007E-2</v>
      </c>
      <c r="N13" s="27">
        <v>0.1143</v>
      </c>
      <c r="P13" s="27">
        <v>6.8099999999999994E-2</v>
      </c>
      <c r="Q13" s="27">
        <v>0.1003</v>
      </c>
      <c r="R13" s="27">
        <v>5.9799999999999999E-2</v>
      </c>
      <c r="V13" s="27">
        <v>7.5399999999999995E-2</v>
      </c>
      <c r="X13" s="27">
        <v>6.2100000000000002E-2</v>
      </c>
      <c r="Y13" s="27">
        <v>8.2500000000000004E-2</v>
      </c>
      <c r="Z13" s="27">
        <v>7.4099999999999999E-2</v>
      </c>
      <c r="AA13" s="27">
        <v>0.36830000000000002</v>
      </c>
      <c r="AB13" s="27">
        <v>0.40410000000000001</v>
      </c>
      <c r="AC13" s="27">
        <v>0.16619999999999999</v>
      </c>
      <c r="AD13" s="27">
        <v>0.1275</v>
      </c>
      <c r="AE13" s="27">
        <v>8.0399999999999999E-2</v>
      </c>
      <c r="AG13" s="27">
        <v>0.1003</v>
      </c>
      <c r="AH13" s="27">
        <v>0.22389999999999999</v>
      </c>
      <c r="AI13" s="27">
        <v>5.91E-2</v>
      </c>
      <c r="AK13" s="27">
        <v>0.1221</v>
      </c>
      <c r="AM13" s="27">
        <v>9.7900000000000001E-2</v>
      </c>
      <c r="AN13" s="27">
        <v>8.1600000000000006E-2</v>
      </c>
      <c r="AP13" s="27">
        <v>0.1366</v>
      </c>
      <c r="AT13" s="27">
        <v>0.753</v>
      </c>
      <c r="AU13" s="27">
        <v>0.13789999999999999</v>
      </c>
      <c r="AY13" s="27">
        <v>0.10539999999999999</v>
      </c>
      <c r="BA13" s="27">
        <v>0.28820000000000001</v>
      </c>
      <c r="BB13" s="27">
        <v>7.3300000000000004E-2</v>
      </c>
      <c r="BD13" s="27">
        <v>8.6199999999999999E-2</v>
      </c>
      <c r="BF13" s="27">
        <v>6.7000000000000004E-2</v>
      </c>
      <c r="BH13" s="27">
        <v>0.13980000000000001</v>
      </c>
      <c r="BI13" s="27">
        <v>0.1174</v>
      </c>
      <c r="BJ13" s="55">
        <v>9.4299999999999995E-2</v>
      </c>
      <c r="BK13" s="27">
        <v>0.105</v>
      </c>
      <c r="BL13" s="27">
        <v>6.3200000000000006E-2</v>
      </c>
      <c r="BN13" s="27">
        <v>6.2600000000000003E-2</v>
      </c>
      <c r="BP13" s="27">
        <v>7.6100000000000001E-2</v>
      </c>
      <c r="BQ13" s="27">
        <v>6.0199999999999997E-2</v>
      </c>
      <c r="BR13" s="27">
        <v>9.2600000000000002E-2</v>
      </c>
      <c r="BS13" s="27">
        <v>9.2899999999999996E-2</v>
      </c>
      <c r="BU13" s="27">
        <v>6.9900000000000004E-2</v>
      </c>
      <c r="BX13" s="27">
        <v>0.2029</v>
      </c>
      <c r="BZ13" s="27">
        <v>5.91E-2</v>
      </c>
      <c r="CC13" s="27">
        <v>0.19320000000000001</v>
      </c>
      <c r="CE13" s="27">
        <v>9.6100000000000005E-2</v>
      </c>
      <c r="CH13" s="27">
        <v>0.1414</v>
      </c>
      <c r="CJ13" s="27">
        <v>0.13009999999999999</v>
      </c>
      <c r="CN13" s="27">
        <v>0.11210000000000001</v>
      </c>
      <c r="CO13" s="27">
        <v>0.1918</v>
      </c>
      <c r="CP13" s="27">
        <v>0.20180000000000001</v>
      </c>
      <c r="CS13" s="27">
        <v>8.1799999999999998E-2</v>
      </c>
      <c r="CT13" s="27">
        <v>0.12590000000000001</v>
      </c>
      <c r="CU13" s="27">
        <v>0.1128</v>
      </c>
      <c r="DB13" s="27">
        <v>7.46E-2</v>
      </c>
      <c r="DC13" s="27">
        <v>0.12180000000000001</v>
      </c>
      <c r="DD13" s="27">
        <v>8.43E-2</v>
      </c>
      <c r="DF13" s="27">
        <v>0.33050000000000002</v>
      </c>
      <c r="DG13" s="27">
        <v>6.9000000000000006E-2</v>
      </c>
      <c r="DH13" s="27">
        <v>9.5600000000000004E-2</v>
      </c>
      <c r="DJ13" s="27">
        <v>0.16120000000000001</v>
      </c>
      <c r="DK13" s="55">
        <v>0.78</v>
      </c>
      <c r="DL13" s="29">
        <f t="shared" si="0"/>
        <v>0.17834626865671641</v>
      </c>
      <c r="DM13" s="114" t="s">
        <v>123</v>
      </c>
      <c r="DN13" s="106"/>
      <c r="DO13" s="28"/>
      <c r="DP13" s="28"/>
      <c r="DQ13" s="28"/>
      <c r="DR13" s="28"/>
      <c r="DS13" s="29"/>
      <c r="DT13" s="120"/>
      <c r="DU13" s="38"/>
      <c r="DV13" s="28">
        <v>0.01</v>
      </c>
      <c r="DW13" s="28"/>
      <c r="DX13" s="28"/>
      <c r="DY13" s="28">
        <v>0.04</v>
      </c>
      <c r="DZ13" s="28"/>
      <c r="EA13" s="28">
        <v>1.07</v>
      </c>
      <c r="EB13" s="28">
        <v>0.05</v>
      </c>
      <c r="EC13" s="28">
        <v>0.44</v>
      </c>
      <c r="ED13" s="83"/>
      <c r="EE13" s="27">
        <v>0.06</v>
      </c>
      <c r="EF13" s="27">
        <v>7.0000000000000007E-2</v>
      </c>
      <c r="EG13" s="27">
        <v>0.04</v>
      </c>
      <c r="EH13" s="27">
        <v>0.1</v>
      </c>
      <c r="EI13" s="27">
        <v>0.06</v>
      </c>
    </row>
    <row r="14" spans="1:139" s="27" customFormat="1" x14ac:dyDescent="0.15">
      <c r="A14" s="27" t="s">
        <v>21</v>
      </c>
      <c r="B14" s="27">
        <v>4.5590000000000002</v>
      </c>
      <c r="C14" s="27">
        <v>3.1320000000000001</v>
      </c>
      <c r="D14" s="27">
        <v>5.45</v>
      </c>
      <c r="E14" s="27">
        <v>5.1630000000000003</v>
      </c>
      <c r="F14" s="27">
        <v>5.6420000000000003</v>
      </c>
      <c r="G14" s="27">
        <v>5.3049999999999997</v>
      </c>
      <c r="H14" s="27">
        <v>4.2</v>
      </c>
      <c r="I14" s="27">
        <v>5.4859999999999998</v>
      </c>
      <c r="J14" s="27">
        <v>4.5289999999999999</v>
      </c>
      <c r="K14" s="27">
        <v>4.8890000000000002</v>
      </c>
      <c r="L14" s="27">
        <v>4.2690000000000001</v>
      </c>
      <c r="M14" s="27">
        <v>7.21</v>
      </c>
      <c r="N14" s="27">
        <v>7.74</v>
      </c>
      <c r="O14" s="27">
        <v>7.74</v>
      </c>
      <c r="P14" s="27">
        <v>7.74</v>
      </c>
      <c r="Q14" s="27">
        <v>7.58</v>
      </c>
      <c r="R14" s="27">
        <v>7.21</v>
      </c>
      <c r="S14" s="27">
        <v>7.43</v>
      </c>
      <c r="T14" s="27">
        <v>6.31</v>
      </c>
      <c r="U14" s="27">
        <v>6.3</v>
      </c>
      <c r="V14" s="27">
        <v>8.1999999999999993</v>
      </c>
      <c r="W14" s="27">
        <v>7.75</v>
      </c>
      <c r="X14" s="27">
        <v>8.11</v>
      </c>
      <c r="Y14" s="27">
        <v>8.65</v>
      </c>
      <c r="Z14" s="27">
        <v>8.4</v>
      </c>
      <c r="AA14" s="27">
        <v>8.1999999999999993</v>
      </c>
      <c r="AB14" s="27">
        <v>7.78</v>
      </c>
      <c r="AC14" s="27">
        <v>8.2200000000000006</v>
      </c>
      <c r="AD14" s="27">
        <v>8.66</v>
      </c>
      <c r="AE14" s="27">
        <v>8.7799999999999994</v>
      </c>
      <c r="AF14" s="27">
        <v>8.31</v>
      </c>
      <c r="AG14" s="27">
        <v>8.84</v>
      </c>
      <c r="AH14" s="27">
        <v>8.34</v>
      </c>
      <c r="AI14" s="27">
        <v>6.7</v>
      </c>
      <c r="AJ14" s="27">
        <v>8.2100000000000009</v>
      </c>
      <c r="AK14" s="27">
        <v>7.95</v>
      </c>
      <c r="AL14" s="27">
        <v>7.24</v>
      </c>
      <c r="AM14" s="27">
        <v>7.16</v>
      </c>
      <c r="AN14" s="27">
        <v>7.5</v>
      </c>
      <c r="AO14" s="27">
        <v>7.3</v>
      </c>
      <c r="AP14" s="27">
        <v>6.83</v>
      </c>
      <c r="AQ14" s="27">
        <v>7.8</v>
      </c>
      <c r="AR14" s="27">
        <v>8</v>
      </c>
      <c r="AS14" s="27">
        <v>7.99</v>
      </c>
      <c r="AT14" s="27">
        <v>7.82</v>
      </c>
      <c r="AU14" s="27">
        <v>6.68</v>
      </c>
      <c r="AV14" s="27">
        <v>6.93</v>
      </c>
      <c r="AW14" s="27">
        <v>7.54</v>
      </c>
      <c r="AX14" s="27">
        <v>7.17</v>
      </c>
      <c r="AY14" s="27">
        <v>7.98</v>
      </c>
      <c r="AZ14" s="27">
        <v>5.85</v>
      </c>
      <c r="BA14" s="27">
        <v>7.83</v>
      </c>
      <c r="BB14" s="27">
        <v>8.51</v>
      </c>
      <c r="BC14" s="27">
        <v>8.14</v>
      </c>
      <c r="BD14" s="27">
        <v>7.86</v>
      </c>
      <c r="BE14" s="27">
        <v>8.61</v>
      </c>
      <c r="BF14" s="27">
        <v>7.75</v>
      </c>
      <c r="BG14" s="27">
        <v>8.06</v>
      </c>
      <c r="BH14" s="27">
        <v>8.0299999999999994</v>
      </c>
      <c r="BI14" s="27">
        <v>8.56</v>
      </c>
      <c r="BJ14" s="55">
        <v>8.86</v>
      </c>
      <c r="BK14" s="27">
        <v>5.59</v>
      </c>
      <c r="BL14" s="27">
        <v>6.22</v>
      </c>
      <c r="BM14" s="27">
        <v>6.42</v>
      </c>
      <c r="BN14" s="27">
        <v>6.27</v>
      </c>
      <c r="BO14" s="27">
        <v>6.12</v>
      </c>
      <c r="BP14" s="27">
        <v>6.2</v>
      </c>
      <c r="BQ14" s="27">
        <v>5.87</v>
      </c>
      <c r="BR14" s="27">
        <v>6.22</v>
      </c>
      <c r="BS14" s="27">
        <v>6.27</v>
      </c>
      <c r="BT14" s="27">
        <v>6.4</v>
      </c>
      <c r="BU14" s="27">
        <v>5.56</v>
      </c>
      <c r="BV14" s="27">
        <v>7.3</v>
      </c>
      <c r="BW14" s="27">
        <v>6.42</v>
      </c>
      <c r="BX14" s="27">
        <v>6.09</v>
      </c>
      <c r="BY14" s="27">
        <v>7.8</v>
      </c>
      <c r="BZ14" s="27">
        <v>6.75</v>
      </c>
      <c r="CA14" s="27">
        <v>7.96</v>
      </c>
      <c r="CB14" s="27">
        <v>7.35</v>
      </c>
      <c r="CC14" s="27">
        <v>6.44</v>
      </c>
      <c r="CD14" s="27">
        <v>7.41</v>
      </c>
      <c r="CE14" s="27">
        <v>6.41</v>
      </c>
      <c r="CF14" s="27">
        <v>7.49</v>
      </c>
      <c r="CG14" s="27">
        <v>6.75</v>
      </c>
      <c r="CH14" s="27">
        <v>6.59</v>
      </c>
      <c r="CI14" s="27">
        <v>7.18</v>
      </c>
      <c r="CJ14" s="27">
        <v>6.4</v>
      </c>
      <c r="CK14" s="27">
        <v>7.52</v>
      </c>
      <c r="CL14" s="27">
        <v>7.53</v>
      </c>
      <c r="CM14" s="27">
        <v>6.59</v>
      </c>
      <c r="CN14" s="27">
        <v>6.49</v>
      </c>
      <c r="CO14" s="27">
        <v>6.35</v>
      </c>
      <c r="CP14" s="27">
        <v>6.26</v>
      </c>
      <c r="CQ14" s="27">
        <v>7.39</v>
      </c>
      <c r="CR14" s="27">
        <v>7.36</v>
      </c>
      <c r="CS14" s="27">
        <v>6.99</v>
      </c>
      <c r="CT14" s="27">
        <v>6.52</v>
      </c>
      <c r="CU14" s="27">
        <v>6.57</v>
      </c>
      <c r="CV14" s="27">
        <v>6.81</v>
      </c>
      <c r="CW14" s="27">
        <v>6.31</v>
      </c>
      <c r="CX14" s="27">
        <v>7.75</v>
      </c>
      <c r="CY14" s="27">
        <v>7.78</v>
      </c>
      <c r="CZ14" s="27">
        <v>7.91</v>
      </c>
      <c r="DA14" s="27">
        <v>7.89</v>
      </c>
      <c r="DB14" s="27">
        <v>6.49</v>
      </c>
      <c r="DC14" s="27">
        <v>6.57</v>
      </c>
      <c r="DD14" s="27">
        <v>6.98</v>
      </c>
      <c r="DE14" s="27">
        <v>7.97</v>
      </c>
      <c r="DF14" s="27">
        <v>6.42</v>
      </c>
      <c r="DG14" s="27">
        <v>6.86</v>
      </c>
      <c r="DH14" s="27">
        <v>6.66</v>
      </c>
      <c r="DI14" s="27">
        <v>7.2</v>
      </c>
      <c r="DJ14" s="27">
        <v>6.89</v>
      </c>
      <c r="DK14" s="55">
        <v>5.94</v>
      </c>
      <c r="DL14" s="29">
        <f t="shared" si="0"/>
        <v>7.021614035087719</v>
      </c>
      <c r="DM14" s="114" t="s">
        <v>124</v>
      </c>
      <c r="DN14" s="106"/>
      <c r="DO14" s="28">
        <v>7.96</v>
      </c>
      <c r="DP14" s="28">
        <v>7.35</v>
      </c>
      <c r="DQ14" s="28">
        <v>7.41</v>
      </c>
      <c r="DR14" s="28">
        <v>6.75</v>
      </c>
      <c r="DS14" s="29">
        <f t="shared" si="1"/>
        <v>7.3674999999999997</v>
      </c>
      <c r="DT14" s="120" t="s">
        <v>143</v>
      </c>
      <c r="DU14" s="38"/>
      <c r="DV14" s="28">
        <v>6.7</v>
      </c>
      <c r="DW14" s="28">
        <v>6.8</v>
      </c>
      <c r="DX14" s="28">
        <v>6.21</v>
      </c>
      <c r="DY14" s="28">
        <v>6.1</v>
      </c>
      <c r="DZ14" s="28"/>
      <c r="EA14" s="28">
        <v>7.22</v>
      </c>
      <c r="EB14" s="28">
        <v>2.7</v>
      </c>
      <c r="EC14" s="28">
        <v>4.08</v>
      </c>
      <c r="EE14" s="27">
        <v>5.25</v>
      </c>
      <c r="EF14" s="27">
        <v>6.91</v>
      </c>
      <c r="EG14" s="27">
        <v>6.57</v>
      </c>
      <c r="EH14" s="27">
        <v>6.62</v>
      </c>
      <c r="EI14" s="27">
        <v>2.7</v>
      </c>
    </row>
    <row r="15" spans="1:139" s="27" customFormat="1" x14ac:dyDescent="0.15">
      <c r="A15" s="27" t="s">
        <v>22</v>
      </c>
      <c r="B15" s="27">
        <v>3.907</v>
      </c>
      <c r="C15" s="27">
        <v>3.415</v>
      </c>
      <c r="E15" s="27">
        <v>5.6920000000000002</v>
      </c>
      <c r="F15" s="27">
        <v>3.6480000000000001</v>
      </c>
      <c r="G15" s="27">
        <v>4.43</v>
      </c>
      <c r="H15" s="27">
        <v>5.2949999999999999</v>
      </c>
      <c r="I15" s="27">
        <v>2.1909999999999998</v>
      </c>
      <c r="J15" s="27">
        <v>4.3499999999999996</v>
      </c>
      <c r="K15" s="27">
        <v>5.3639999999999999</v>
      </c>
      <c r="L15" s="27">
        <v>3.4249999999999998</v>
      </c>
      <c r="M15" s="27">
        <v>0.95630000000000004</v>
      </c>
      <c r="N15" s="27">
        <v>1.1456999999999999</v>
      </c>
      <c r="O15" s="27">
        <v>1.7</v>
      </c>
      <c r="P15" s="27">
        <v>0.86</v>
      </c>
      <c r="Q15" s="27">
        <v>0.65910000000000002</v>
      </c>
      <c r="R15" s="27">
        <v>0.59219999999999995</v>
      </c>
      <c r="S15" s="27">
        <v>0.78959999999999997</v>
      </c>
      <c r="V15" s="27">
        <v>1.41</v>
      </c>
      <c r="W15" s="27">
        <v>0.56230000000000002</v>
      </c>
      <c r="X15" s="27">
        <v>1.74</v>
      </c>
      <c r="Y15" s="27">
        <v>1.43</v>
      </c>
      <c r="Z15" s="27">
        <v>1.77</v>
      </c>
      <c r="AA15" s="27">
        <v>1.68</v>
      </c>
      <c r="AB15" s="27">
        <v>0.96</v>
      </c>
      <c r="AC15" s="27">
        <v>1.31</v>
      </c>
      <c r="AD15" s="27">
        <v>1.98</v>
      </c>
      <c r="AE15" s="27">
        <v>2.57</v>
      </c>
      <c r="AF15" s="27">
        <v>1.61</v>
      </c>
      <c r="AG15" s="27">
        <v>2.4300000000000002</v>
      </c>
      <c r="AH15" s="27">
        <v>1.78</v>
      </c>
      <c r="AJ15" s="27">
        <v>0.67159999999999997</v>
      </c>
      <c r="AK15" s="27">
        <v>1.36</v>
      </c>
      <c r="AM15" s="27">
        <v>1.56</v>
      </c>
      <c r="AN15" s="27">
        <v>0.9093</v>
      </c>
      <c r="AO15" s="27">
        <v>1.59</v>
      </c>
      <c r="AP15" s="27">
        <v>1.1396999999999999</v>
      </c>
      <c r="AR15" s="27">
        <v>2.19</v>
      </c>
      <c r="AS15" s="27">
        <v>1.27</v>
      </c>
      <c r="AT15" s="27">
        <v>0.89710000000000001</v>
      </c>
      <c r="AU15" s="27">
        <v>0.71360000000000001</v>
      </c>
      <c r="AY15" s="27">
        <v>0.56559999999999999</v>
      </c>
      <c r="BA15" s="27">
        <v>1.76</v>
      </c>
      <c r="BB15" s="27">
        <v>2.04</v>
      </c>
      <c r="BC15" s="27">
        <v>1.75</v>
      </c>
      <c r="BE15" s="27">
        <v>2.87</v>
      </c>
      <c r="BF15" s="27">
        <v>0.92820000000000003</v>
      </c>
      <c r="BG15" s="27">
        <v>1.1251</v>
      </c>
      <c r="BH15" s="27">
        <v>1.21</v>
      </c>
      <c r="BI15" s="27">
        <v>2.2400000000000002</v>
      </c>
      <c r="BJ15" s="55">
        <v>2.48</v>
      </c>
      <c r="BK15" s="27">
        <v>2.42</v>
      </c>
      <c r="BL15" s="27">
        <v>2.2000000000000002</v>
      </c>
      <c r="BM15" s="27">
        <v>0.9163</v>
      </c>
      <c r="BN15" s="27">
        <v>1.95</v>
      </c>
      <c r="BO15" s="27">
        <v>0.23380000000000001</v>
      </c>
      <c r="BP15" s="27">
        <v>3.56</v>
      </c>
      <c r="BQ15" s="27">
        <v>2.33</v>
      </c>
      <c r="BR15" s="27">
        <v>4.49</v>
      </c>
      <c r="BS15" s="27">
        <v>3.96</v>
      </c>
      <c r="BW15" s="27">
        <v>0.5948</v>
      </c>
      <c r="BX15" s="27">
        <v>2.15</v>
      </c>
      <c r="BY15" s="27">
        <v>0.58440000000000003</v>
      </c>
      <c r="BZ15" s="27">
        <v>0.41710000000000003</v>
      </c>
      <c r="CC15" s="27">
        <v>4.9800000000000004</v>
      </c>
      <c r="CD15" s="27">
        <v>0.48499999999999999</v>
      </c>
      <c r="CE15" s="27">
        <v>5.92</v>
      </c>
      <c r="CG15" s="27">
        <v>3.05</v>
      </c>
      <c r="CH15" s="27">
        <v>5.28</v>
      </c>
      <c r="CI15" s="27">
        <v>2.2599999999999998</v>
      </c>
      <c r="CJ15" s="27">
        <v>5.82</v>
      </c>
      <c r="CM15" s="27">
        <v>5.59</v>
      </c>
      <c r="CN15" s="27">
        <v>2.73</v>
      </c>
      <c r="CO15" s="27">
        <v>3.13</v>
      </c>
      <c r="CP15" s="27">
        <v>1.71</v>
      </c>
      <c r="CT15" s="27">
        <v>5.24</v>
      </c>
      <c r="CU15" s="27">
        <v>4.1100000000000003</v>
      </c>
      <c r="DB15" s="27">
        <v>5.27</v>
      </c>
      <c r="DC15" s="27">
        <v>4.68</v>
      </c>
      <c r="DD15" s="27">
        <v>4.0599999999999996</v>
      </c>
      <c r="DF15" s="27">
        <v>4.6399999999999997</v>
      </c>
      <c r="DG15" s="27">
        <v>4.2300000000000004</v>
      </c>
      <c r="DH15" s="27">
        <v>5.25</v>
      </c>
      <c r="DJ15" s="27">
        <v>5</v>
      </c>
      <c r="DK15" s="55">
        <v>4.7300000000000004</v>
      </c>
      <c r="DL15" s="29">
        <f t="shared" si="0"/>
        <v>2.5344500000000005</v>
      </c>
      <c r="DM15" s="114" t="s">
        <v>125</v>
      </c>
      <c r="DN15" s="106"/>
      <c r="DO15" s="28"/>
      <c r="DP15" s="28"/>
      <c r="DQ15" s="28">
        <v>0.48499999999999999</v>
      </c>
      <c r="DR15" s="28">
        <v>3.05</v>
      </c>
      <c r="DS15" s="29">
        <f t="shared" si="1"/>
        <v>1.7674999999999998</v>
      </c>
      <c r="DT15" s="120" t="s">
        <v>144</v>
      </c>
      <c r="DU15" s="38"/>
      <c r="DW15" s="27">
        <v>0.06</v>
      </c>
      <c r="DX15" s="28">
        <v>0.15</v>
      </c>
      <c r="DY15" s="28">
        <v>1.86</v>
      </c>
      <c r="EA15" s="27">
        <v>0.08</v>
      </c>
      <c r="EB15" s="27">
        <v>0.05</v>
      </c>
      <c r="EC15" s="27">
        <v>0.01</v>
      </c>
      <c r="ED15" s="28"/>
      <c r="EE15" s="27">
        <v>3.78</v>
      </c>
      <c r="EF15" s="27">
        <v>4.4000000000000004</v>
      </c>
      <c r="EG15" s="27">
        <v>5.27</v>
      </c>
      <c r="EH15" s="27">
        <v>5.34</v>
      </c>
      <c r="EI15" s="27">
        <v>0.08</v>
      </c>
    </row>
    <row r="16" spans="1:139" s="27" customFormat="1" x14ac:dyDescent="0.15">
      <c r="A16" s="27" t="s">
        <v>23</v>
      </c>
      <c r="B16" s="27">
        <v>0.18</v>
      </c>
      <c r="C16" s="27">
        <v>0.78100000000000003</v>
      </c>
      <c r="D16" s="27">
        <v>0.82099999999999995</v>
      </c>
      <c r="F16" s="27">
        <v>0.40799999999999997</v>
      </c>
      <c r="I16" s="27">
        <v>0.42599999999999999</v>
      </c>
      <c r="K16" s="27">
        <v>0.21199999999999999</v>
      </c>
      <c r="N16" s="27">
        <v>0.45179999999999998</v>
      </c>
      <c r="O16" s="27">
        <v>0.60040000000000004</v>
      </c>
      <c r="R16" s="27">
        <v>0.33339999999999997</v>
      </c>
      <c r="T16" s="27">
        <v>0.64449999999999996</v>
      </c>
      <c r="V16" s="27">
        <v>0.3357</v>
      </c>
      <c r="X16" s="27">
        <v>0.40820000000000001</v>
      </c>
      <c r="Y16" s="27">
        <v>0.3725</v>
      </c>
      <c r="Z16" s="27">
        <v>0.373</v>
      </c>
      <c r="AA16" s="27">
        <v>0.72089999999999999</v>
      </c>
      <c r="AB16" s="27">
        <v>0.34920000000000001</v>
      </c>
      <c r="AC16" s="27">
        <v>0.41860000000000003</v>
      </c>
      <c r="AD16" s="27">
        <v>0.41389999999999999</v>
      </c>
      <c r="AE16" s="27">
        <v>0.80089999999999995</v>
      </c>
      <c r="AF16" s="27">
        <v>0.47589999999999999</v>
      </c>
      <c r="AG16" s="27">
        <v>0.45450000000000002</v>
      </c>
      <c r="AH16" s="27">
        <v>0.50539999999999996</v>
      </c>
      <c r="AI16" s="27">
        <v>0.873</v>
      </c>
      <c r="AJ16" s="27">
        <v>1.0216000000000001</v>
      </c>
      <c r="AK16" s="27">
        <v>0.48230000000000001</v>
      </c>
      <c r="AN16" s="27">
        <v>0.44130000000000003</v>
      </c>
      <c r="AO16" s="27">
        <v>0.46679999999999999</v>
      </c>
      <c r="AP16" s="27">
        <v>0.81120000000000003</v>
      </c>
      <c r="AR16" s="27">
        <v>0.60909999999999997</v>
      </c>
      <c r="AS16" s="27">
        <v>0.53790000000000004</v>
      </c>
      <c r="AV16" s="27">
        <v>0.45739999999999997</v>
      </c>
      <c r="AW16" s="27">
        <v>0.52370000000000005</v>
      </c>
      <c r="AX16" s="27">
        <v>0.6522</v>
      </c>
      <c r="AY16" s="27">
        <v>0.61099999999999999</v>
      </c>
      <c r="AZ16" s="27">
        <v>0.50009999999999999</v>
      </c>
      <c r="BA16" s="27">
        <v>0.53500000000000003</v>
      </c>
      <c r="BB16" s="27">
        <v>0.83</v>
      </c>
      <c r="BC16" s="27">
        <v>0.62309999999999999</v>
      </c>
      <c r="BD16" s="27">
        <v>0.58630000000000004</v>
      </c>
      <c r="BE16" s="27">
        <v>0.63049999999999995</v>
      </c>
      <c r="BF16" s="27">
        <v>0.59989999999999999</v>
      </c>
      <c r="BG16" s="27">
        <v>0.48970000000000002</v>
      </c>
      <c r="BI16" s="27">
        <v>0.50370000000000004</v>
      </c>
      <c r="BJ16" s="55"/>
      <c r="BK16" s="27">
        <v>0.4219</v>
      </c>
      <c r="BL16" s="27">
        <v>0.40160000000000001</v>
      </c>
      <c r="BM16" s="27">
        <v>0.79869999999999997</v>
      </c>
      <c r="BN16" s="27">
        <v>0.84430000000000005</v>
      </c>
      <c r="BO16" s="27">
        <v>0.96279999999999999</v>
      </c>
      <c r="BQ16" s="27">
        <v>0.59079999999999999</v>
      </c>
      <c r="BS16" s="27">
        <v>0.36849999999999999</v>
      </c>
      <c r="BT16" s="27">
        <v>1.0651999999999999</v>
      </c>
      <c r="BU16" s="27">
        <v>0.95820000000000005</v>
      </c>
      <c r="BV16" s="27">
        <v>0.57120000000000004</v>
      </c>
      <c r="BW16" s="27">
        <v>0.93479999999999996</v>
      </c>
      <c r="BY16" s="27">
        <v>0.42359999999999998</v>
      </c>
      <c r="BZ16" s="27">
        <v>1.1499999999999999</v>
      </c>
      <c r="CA16" s="27">
        <v>0.37930000000000003</v>
      </c>
      <c r="CB16" s="27">
        <v>0.34710000000000002</v>
      </c>
      <c r="CD16" s="27">
        <v>0.42920000000000003</v>
      </c>
      <c r="CF16" s="27">
        <v>0.69159999999999999</v>
      </c>
      <c r="CI16" s="27">
        <v>0.41959999999999997</v>
      </c>
      <c r="CK16" s="27">
        <v>0.68410000000000004</v>
      </c>
      <c r="CL16" s="27">
        <v>0.7903</v>
      </c>
      <c r="CQ16" s="27">
        <v>0.64410000000000001</v>
      </c>
      <c r="CR16" s="27">
        <v>0.59279999999999999</v>
      </c>
      <c r="CS16" s="27">
        <v>1.044</v>
      </c>
      <c r="CV16" s="27">
        <v>0.63429999999999997</v>
      </c>
      <c r="CW16" s="27">
        <v>1.4</v>
      </c>
      <c r="CX16" s="27">
        <v>0.433</v>
      </c>
      <c r="CY16" s="27">
        <v>0.59030000000000005</v>
      </c>
      <c r="CZ16" s="27">
        <v>0.5101</v>
      </c>
      <c r="DA16" s="27">
        <v>0.53710000000000002</v>
      </c>
      <c r="DD16" s="27">
        <v>0.41920000000000002</v>
      </c>
      <c r="DE16" s="27">
        <v>0.60919999999999996</v>
      </c>
      <c r="DF16" s="27">
        <v>0.33700000000000002</v>
      </c>
      <c r="DG16" s="27">
        <v>0.47299999999999998</v>
      </c>
      <c r="DI16" s="27">
        <v>0.75190000000000001</v>
      </c>
      <c r="DK16" s="55"/>
      <c r="DL16" s="29">
        <f t="shared" si="0"/>
        <v>0.59066753246753267</v>
      </c>
      <c r="DM16" s="114" t="s">
        <v>126</v>
      </c>
      <c r="DN16" s="106"/>
      <c r="DO16" s="28">
        <v>0.37930000000000003</v>
      </c>
      <c r="DP16" s="28">
        <v>0.34710000000000002</v>
      </c>
      <c r="DQ16" s="28">
        <v>0.42920000000000003</v>
      </c>
      <c r="DR16" s="28"/>
      <c r="DS16" s="29">
        <f t="shared" si="1"/>
        <v>0.38520000000000004</v>
      </c>
      <c r="DT16" s="120" t="s">
        <v>133</v>
      </c>
      <c r="DU16" s="38"/>
      <c r="DW16" s="27">
        <v>0.44</v>
      </c>
      <c r="DX16" s="27">
        <v>0.47</v>
      </c>
      <c r="DY16" s="28">
        <v>0.21</v>
      </c>
      <c r="EA16" s="27">
        <v>0.1</v>
      </c>
      <c r="EB16" s="27">
        <v>0.3</v>
      </c>
      <c r="EC16" s="27">
        <v>0.09</v>
      </c>
      <c r="EE16" s="27">
        <v>0.8</v>
      </c>
      <c r="EF16" s="27">
        <v>1.28</v>
      </c>
      <c r="EG16" s="27">
        <v>0.9</v>
      </c>
      <c r="EH16" s="27">
        <v>0.49</v>
      </c>
      <c r="EI16" s="27">
        <v>0.06</v>
      </c>
    </row>
    <row r="17" spans="1:139" s="27" customFormat="1" ht="15" x14ac:dyDescent="0.2">
      <c r="A17" s="27" t="s">
        <v>94</v>
      </c>
      <c r="B17" s="27">
        <v>1.3380000000000001</v>
      </c>
      <c r="C17" s="27">
        <v>0.84299999999999997</v>
      </c>
      <c r="D17" s="27">
        <v>1.33</v>
      </c>
      <c r="E17" s="27">
        <v>1.101</v>
      </c>
      <c r="F17" s="27">
        <v>1.4319999999999999</v>
      </c>
      <c r="G17" s="27">
        <v>1.0720000000000001</v>
      </c>
      <c r="H17" s="27">
        <v>0.76500000000000001</v>
      </c>
      <c r="I17" s="27">
        <v>1.2370000000000001</v>
      </c>
      <c r="J17" s="27">
        <v>1.0669999999999999</v>
      </c>
      <c r="K17" s="27">
        <v>1.083</v>
      </c>
      <c r="L17" s="27">
        <v>1.375</v>
      </c>
      <c r="M17" s="27">
        <v>1.1146</v>
      </c>
      <c r="N17" s="27">
        <v>1.63</v>
      </c>
      <c r="O17" s="27">
        <v>1.8</v>
      </c>
      <c r="P17" s="27">
        <v>1.0804</v>
      </c>
      <c r="Q17" s="27">
        <v>1.2601</v>
      </c>
      <c r="R17" s="27">
        <v>1.3459000000000001</v>
      </c>
      <c r="S17" s="27">
        <v>0.95250000000000001</v>
      </c>
      <c r="T17" s="27">
        <v>1.61</v>
      </c>
      <c r="U17" s="27">
        <v>1.37</v>
      </c>
      <c r="V17" s="27">
        <v>1.37</v>
      </c>
      <c r="W17" s="27">
        <v>1.43</v>
      </c>
      <c r="X17" s="27">
        <v>1.0548</v>
      </c>
      <c r="Y17" s="27">
        <v>0.83309999999999995</v>
      </c>
      <c r="Z17" s="27">
        <v>0.94159999999999999</v>
      </c>
      <c r="AA17" s="27">
        <v>0.79020000000000001</v>
      </c>
      <c r="AB17" s="27">
        <v>1.0396000000000001</v>
      </c>
      <c r="AC17" s="27">
        <v>0.74080000000000001</v>
      </c>
      <c r="AD17" s="27">
        <v>0.70860000000000001</v>
      </c>
      <c r="AE17" s="27">
        <v>0.98129999999999995</v>
      </c>
      <c r="AF17" s="27">
        <v>1.2708999999999999</v>
      </c>
      <c r="AG17" s="27">
        <v>0.93149999999999999</v>
      </c>
      <c r="AH17" s="27">
        <v>0.85419999999999996</v>
      </c>
      <c r="AI17" s="27">
        <v>1.58</v>
      </c>
      <c r="AJ17" s="27">
        <v>0.95150000000000001</v>
      </c>
      <c r="AK17" s="27">
        <v>1.2049000000000001</v>
      </c>
      <c r="AL17" s="27">
        <v>2.0299999999999998</v>
      </c>
      <c r="AM17" s="27">
        <v>1.83</v>
      </c>
      <c r="AN17" s="27">
        <v>1.76</v>
      </c>
      <c r="AO17" s="27">
        <v>1.7</v>
      </c>
      <c r="AP17" s="27">
        <v>2.5</v>
      </c>
      <c r="AQ17" s="27">
        <v>1.1860999999999999</v>
      </c>
      <c r="AR17" s="27">
        <v>1.85</v>
      </c>
      <c r="AS17" s="27">
        <v>1.69</v>
      </c>
      <c r="AT17" s="27">
        <v>0.83689999999999998</v>
      </c>
      <c r="AU17" s="27">
        <v>2.27</v>
      </c>
      <c r="AV17" s="27">
        <v>1.4</v>
      </c>
      <c r="AW17" s="27">
        <v>1.2302999999999999</v>
      </c>
      <c r="AX17" s="27">
        <v>1.3049999999999999</v>
      </c>
      <c r="AY17" s="27">
        <v>1.1856</v>
      </c>
      <c r="AZ17" s="27">
        <v>2.34</v>
      </c>
      <c r="BA17" s="27">
        <v>2.15</v>
      </c>
      <c r="BB17" s="27">
        <v>1.2137</v>
      </c>
      <c r="BC17" s="27">
        <v>1.55</v>
      </c>
      <c r="BD17" s="27">
        <v>1.1034999999999999</v>
      </c>
      <c r="BE17" s="27">
        <v>1.3375999999999999</v>
      </c>
      <c r="BF17" s="27">
        <v>0.94389999999999996</v>
      </c>
      <c r="BG17" s="27">
        <v>0.90939999999999999</v>
      </c>
      <c r="BH17" s="27">
        <v>1.1160000000000001</v>
      </c>
      <c r="BI17" s="27">
        <v>1.3325</v>
      </c>
      <c r="BJ17" s="55">
        <v>1.0206</v>
      </c>
      <c r="BK17" s="27">
        <v>0.64659999999999995</v>
      </c>
      <c r="BL17" s="27">
        <v>0.52980000000000005</v>
      </c>
      <c r="BM17" s="27">
        <v>0.63060000000000005</v>
      </c>
      <c r="BN17" s="27">
        <v>0.76480000000000004</v>
      </c>
      <c r="BO17" s="27">
        <v>0.74609999999999999</v>
      </c>
      <c r="BP17" s="27">
        <v>0.48159999999999997</v>
      </c>
      <c r="BQ17" s="27">
        <v>1.0067999999999999</v>
      </c>
      <c r="BR17" s="27">
        <v>0.54810000000000003</v>
      </c>
      <c r="BS17" s="27">
        <v>0.52690000000000003</v>
      </c>
      <c r="BT17" s="27">
        <v>0.72030000000000005</v>
      </c>
      <c r="BU17" s="27">
        <v>0.93230000000000002</v>
      </c>
      <c r="BV17" s="27">
        <v>0.70860000000000001</v>
      </c>
      <c r="BW17" s="27">
        <v>0.76490000000000002</v>
      </c>
      <c r="BX17" s="27">
        <v>0.73509999999999998</v>
      </c>
      <c r="BY17" s="27">
        <v>0.52100000000000002</v>
      </c>
      <c r="BZ17" s="27">
        <v>0.6331</v>
      </c>
      <c r="CA17" s="27">
        <v>0.5796</v>
      </c>
      <c r="CB17" s="27">
        <v>0.67269999999999996</v>
      </c>
      <c r="CC17" s="27">
        <v>0.49380000000000002</v>
      </c>
      <c r="CD17" s="27">
        <v>0.59119999999999995</v>
      </c>
      <c r="CE17" s="27">
        <v>0.40679999999999999</v>
      </c>
      <c r="CF17" s="27">
        <v>0.43309999999999998</v>
      </c>
      <c r="CG17" s="27">
        <v>0.46860000000000002</v>
      </c>
      <c r="CI17" s="27">
        <v>0.48449999999999999</v>
      </c>
      <c r="CJ17" s="27">
        <v>0.54220000000000002</v>
      </c>
      <c r="CK17" s="27">
        <v>0.63870000000000005</v>
      </c>
      <c r="CL17" s="27">
        <v>0.53739999999999999</v>
      </c>
      <c r="CM17" s="27">
        <v>0.62270000000000003</v>
      </c>
      <c r="CN17" s="27">
        <v>0.80900000000000005</v>
      </c>
      <c r="CO17" s="27">
        <v>0.93069999999999997</v>
      </c>
      <c r="CP17" s="27">
        <v>0.79500000000000004</v>
      </c>
      <c r="CQ17" s="27">
        <v>0.69610000000000005</v>
      </c>
      <c r="CR17" s="27">
        <v>0.62419999999999998</v>
      </c>
      <c r="CS17" s="27">
        <v>0.7329</v>
      </c>
      <c r="CT17" s="27">
        <v>0.70789999999999997</v>
      </c>
      <c r="CU17" s="27">
        <v>0.63019999999999998</v>
      </c>
      <c r="CV17" s="27">
        <v>0.56810000000000005</v>
      </c>
      <c r="CW17" s="27">
        <v>0.77480000000000004</v>
      </c>
      <c r="CX17" s="27">
        <v>0.6855</v>
      </c>
      <c r="CY17" s="27">
        <v>0.53600000000000003</v>
      </c>
      <c r="CZ17" s="27">
        <v>0.66379999999999995</v>
      </c>
      <c r="DA17" s="27">
        <v>0.63949999999999996</v>
      </c>
      <c r="DB17" s="27">
        <v>0.80569999999999997</v>
      </c>
      <c r="DC17" s="27">
        <v>0.66400000000000003</v>
      </c>
      <c r="DD17" s="27">
        <v>0.70750000000000002</v>
      </c>
      <c r="DE17" s="27">
        <v>0.72709999999999997</v>
      </c>
      <c r="DF17" s="27">
        <v>0.5978</v>
      </c>
      <c r="DG17" s="27">
        <v>0.92600000000000005</v>
      </c>
      <c r="DH17" s="27">
        <v>0.78100000000000003</v>
      </c>
      <c r="DI17" s="27">
        <v>0.96789999999999998</v>
      </c>
      <c r="DJ17" s="27">
        <v>0.83899999999999997</v>
      </c>
      <c r="DK17" s="55">
        <v>0.75570000000000004</v>
      </c>
      <c r="DL17" s="29">
        <f t="shared" si="0"/>
        <v>1.010742477876106</v>
      </c>
      <c r="DM17" s="114" t="s">
        <v>127</v>
      </c>
      <c r="DN17" s="106"/>
      <c r="DO17" s="28">
        <v>0.5796</v>
      </c>
      <c r="DP17" s="28">
        <v>0.67269999999999996</v>
      </c>
      <c r="DQ17" s="28">
        <v>0.59119999999999995</v>
      </c>
      <c r="DR17" s="28">
        <v>0.46860000000000002</v>
      </c>
      <c r="DS17" s="29">
        <f t="shared" si="1"/>
        <v>0.57802500000000001</v>
      </c>
      <c r="DT17" s="120" t="s">
        <v>145</v>
      </c>
      <c r="DU17" s="38"/>
      <c r="DV17" s="28">
        <v>0.6</v>
      </c>
      <c r="DW17" s="28">
        <v>0.52</v>
      </c>
      <c r="DX17" s="28">
        <v>0.67</v>
      </c>
      <c r="DY17" s="28">
        <v>0.84</v>
      </c>
      <c r="EA17" s="27">
        <v>1.23</v>
      </c>
      <c r="EB17" s="27">
        <v>7.8</v>
      </c>
      <c r="EC17" s="27">
        <v>2.11</v>
      </c>
      <c r="EE17" s="27">
        <v>0.78</v>
      </c>
      <c r="EF17" s="27">
        <v>0.25</v>
      </c>
      <c r="EG17" s="27">
        <v>0.48</v>
      </c>
      <c r="EH17" s="27">
        <v>0.42</v>
      </c>
      <c r="EI17" s="27">
        <v>2.4</v>
      </c>
    </row>
    <row r="18" spans="1:139" s="27" customFormat="1" ht="15" x14ac:dyDescent="0.2">
      <c r="A18" s="27" t="s">
        <v>95</v>
      </c>
      <c r="B18" s="27">
        <v>6.1749999999999998</v>
      </c>
      <c r="C18" s="27">
        <v>9.3330000000000002</v>
      </c>
      <c r="D18" s="27">
        <v>8.1159999999999997</v>
      </c>
      <c r="E18" s="27">
        <v>5.6390000000000002</v>
      </c>
      <c r="F18" s="27">
        <v>6.3239999999999998</v>
      </c>
      <c r="G18" s="27">
        <v>5.9260000000000002</v>
      </c>
      <c r="H18" s="27">
        <v>5.3159999999999998</v>
      </c>
      <c r="I18" s="27">
        <v>7.5629999999999997</v>
      </c>
      <c r="J18" s="27">
        <v>5.6379999999999999</v>
      </c>
      <c r="K18" s="27">
        <v>6.0279999999999996</v>
      </c>
      <c r="L18" s="27">
        <v>5.3970000000000002</v>
      </c>
      <c r="M18" s="27">
        <v>5.71</v>
      </c>
      <c r="N18" s="27">
        <v>5.23</v>
      </c>
      <c r="O18" s="27">
        <v>5.18</v>
      </c>
      <c r="P18" s="27">
        <v>5.94</v>
      </c>
      <c r="Q18" s="27">
        <v>5.67</v>
      </c>
      <c r="R18" s="27">
        <v>6.52</v>
      </c>
      <c r="S18" s="27">
        <v>6.15</v>
      </c>
      <c r="T18" s="27">
        <v>7.42</v>
      </c>
      <c r="U18" s="27">
        <v>7.84</v>
      </c>
      <c r="V18" s="27">
        <v>5.63</v>
      </c>
      <c r="W18" s="27">
        <v>5.63</v>
      </c>
      <c r="X18" s="27">
        <v>5.83</v>
      </c>
      <c r="Y18" s="27">
        <v>5.47</v>
      </c>
      <c r="Z18" s="27">
        <v>4.24</v>
      </c>
      <c r="AA18" s="27">
        <v>4.28</v>
      </c>
      <c r="AB18" s="27">
        <v>5.29</v>
      </c>
      <c r="AC18" s="27">
        <v>4.75</v>
      </c>
      <c r="AD18" s="27">
        <v>3.86</v>
      </c>
      <c r="AE18" s="27">
        <v>4.4400000000000004</v>
      </c>
      <c r="AF18" s="27">
        <v>3.65</v>
      </c>
      <c r="AG18" s="27">
        <v>4.3899999999999997</v>
      </c>
      <c r="AH18" s="27">
        <v>3.51</v>
      </c>
      <c r="AI18" s="27">
        <v>8</v>
      </c>
      <c r="AJ18" s="27">
        <v>6.81</v>
      </c>
      <c r="AK18" s="27">
        <v>5.87</v>
      </c>
      <c r="AL18" s="27">
        <v>5.91</v>
      </c>
      <c r="AM18" s="27">
        <v>6</v>
      </c>
      <c r="AN18" s="27">
        <v>5.8</v>
      </c>
      <c r="AO18" s="27">
        <v>6.7</v>
      </c>
      <c r="AP18" s="27">
        <v>6.61</v>
      </c>
      <c r="AQ18" s="27">
        <v>7.73</v>
      </c>
      <c r="AR18" s="27">
        <v>4.3499999999999996</v>
      </c>
      <c r="AS18" s="27">
        <v>4.74</v>
      </c>
      <c r="AT18" s="27">
        <v>3.96</v>
      </c>
      <c r="AU18" s="27">
        <v>6.4</v>
      </c>
      <c r="AV18" s="27">
        <v>7.75</v>
      </c>
      <c r="AW18" s="27">
        <v>7.24</v>
      </c>
      <c r="AX18" s="27">
        <v>7.47</v>
      </c>
      <c r="AY18" s="27">
        <v>6.73</v>
      </c>
      <c r="AZ18" s="27">
        <v>7.42</v>
      </c>
      <c r="BA18" s="27">
        <v>4.26</v>
      </c>
      <c r="BB18" s="27">
        <v>3.99</v>
      </c>
      <c r="BC18" s="27">
        <v>3.9</v>
      </c>
      <c r="BD18" s="27">
        <v>7.77</v>
      </c>
      <c r="BE18" s="27">
        <v>4.88</v>
      </c>
      <c r="BF18" s="27">
        <v>6.24</v>
      </c>
      <c r="BG18" s="27">
        <v>6.4</v>
      </c>
      <c r="BH18" s="27">
        <v>6.16</v>
      </c>
      <c r="BI18" s="27">
        <v>4.49</v>
      </c>
      <c r="BJ18" s="55">
        <v>4.37</v>
      </c>
      <c r="BK18" s="27">
        <v>7.08</v>
      </c>
      <c r="BL18" s="27">
        <v>6.53</v>
      </c>
      <c r="BM18" s="27">
        <v>7.82</v>
      </c>
      <c r="BN18" s="27">
        <v>7.52</v>
      </c>
      <c r="BO18" s="27">
        <v>8.49</v>
      </c>
      <c r="BP18" s="27">
        <v>6.01</v>
      </c>
      <c r="BQ18" s="27">
        <v>7.79</v>
      </c>
      <c r="BR18" s="27">
        <v>5.23</v>
      </c>
      <c r="BS18" s="27">
        <v>6.48</v>
      </c>
      <c r="BT18" s="27">
        <v>8.65</v>
      </c>
      <c r="BU18" s="27">
        <v>9</v>
      </c>
      <c r="BV18" s="27">
        <v>8</v>
      </c>
      <c r="BW18" s="27">
        <v>8.76</v>
      </c>
      <c r="BX18" s="27">
        <v>6.11</v>
      </c>
      <c r="BY18" s="27">
        <v>8.43</v>
      </c>
      <c r="BZ18" s="27">
        <v>8.65</v>
      </c>
      <c r="CA18" s="27">
        <v>8.5299999999999994</v>
      </c>
      <c r="CB18" s="27">
        <v>8.4</v>
      </c>
      <c r="CC18" s="27">
        <v>4.54</v>
      </c>
      <c r="CD18" s="27">
        <v>8.2899999999999991</v>
      </c>
      <c r="CE18" s="27">
        <v>5.74</v>
      </c>
      <c r="CF18" s="27">
        <v>8.6300000000000008</v>
      </c>
      <c r="CG18" s="27">
        <v>6.73</v>
      </c>
      <c r="CH18" s="27">
        <v>5.56</v>
      </c>
      <c r="CI18" s="27">
        <v>7.57</v>
      </c>
      <c r="CJ18" s="27">
        <v>5.37</v>
      </c>
      <c r="CK18" s="27">
        <v>8.2799999999999994</v>
      </c>
      <c r="CL18" s="27">
        <v>8.14</v>
      </c>
      <c r="CM18" s="27">
        <v>5.28</v>
      </c>
      <c r="CN18" s="27">
        <v>6.12</v>
      </c>
      <c r="CO18" s="27">
        <v>6.29</v>
      </c>
      <c r="CP18" s="27">
        <v>6.11</v>
      </c>
      <c r="CQ18" s="27">
        <v>8.0399999999999991</v>
      </c>
      <c r="CR18" s="27">
        <v>8.25</v>
      </c>
      <c r="CS18" s="27">
        <v>8.42</v>
      </c>
      <c r="CT18" s="27">
        <v>5.67</v>
      </c>
      <c r="CU18" s="27">
        <v>6.66</v>
      </c>
      <c r="CV18" s="27">
        <v>8.58</v>
      </c>
      <c r="CW18" s="27">
        <v>8.9600000000000009</v>
      </c>
      <c r="CX18" s="27">
        <v>8.51</v>
      </c>
      <c r="CY18" s="27">
        <v>8.33</v>
      </c>
      <c r="CZ18" s="27">
        <v>8.2899999999999991</v>
      </c>
      <c r="DA18" s="27">
        <v>7.94</v>
      </c>
      <c r="DB18" s="27">
        <v>4.8899999999999997</v>
      </c>
      <c r="DC18" s="27">
        <v>5.3</v>
      </c>
      <c r="DD18" s="27">
        <v>5.78</v>
      </c>
      <c r="DE18" s="27">
        <v>7.71</v>
      </c>
      <c r="DF18" s="27">
        <v>5.09</v>
      </c>
      <c r="DG18" s="27">
        <v>5.43</v>
      </c>
      <c r="DH18" s="27">
        <v>4.78</v>
      </c>
      <c r="DI18" s="27">
        <v>8.1300000000000008</v>
      </c>
      <c r="DJ18" s="27">
        <v>5.3</v>
      </c>
      <c r="DK18" s="55">
        <v>4.37</v>
      </c>
      <c r="DL18" s="29">
        <f t="shared" si="0"/>
        <v>6.4087280701754361</v>
      </c>
      <c r="DM18" s="114" t="s">
        <v>128</v>
      </c>
      <c r="DN18" s="106"/>
      <c r="DO18" s="28">
        <v>8.5299999999999994</v>
      </c>
      <c r="DP18" s="28">
        <v>8.4</v>
      </c>
      <c r="DQ18" s="28">
        <v>8.2899999999999991</v>
      </c>
      <c r="DR18" s="28">
        <v>6.73</v>
      </c>
      <c r="DS18" s="29">
        <f t="shared" si="1"/>
        <v>7.9874999999999998</v>
      </c>
      <c r="DT18" s="120" t="s">
        <v>146</v>
      </c>
      <c r="DU18" s="38"/>
      <c r="DV18" s="28">
        <v>8.1999999999999993</v>
      </c>
      <c r="DW18" s="28">
        <v>7.68</v>
      </c>
      <c r="DX18" s="28">
        <v>8.2799999999999994</v>
      </c>
      <c r="DY18" s="28">
        <v>4.7699999999999996</v>
      </c>
      <c r="EA18" s="27">
        <v>5.03</v>
      </c>
      <c r="EB18" s="27">
        <v>3.28</v>
      </c>
      <c r="EC18" s="27">
        <v>9.0299999999999994</v>
      </c>
      <c r="EE18" s="27">
        <v>5.76</v>
      </c>
      <c r="EF18" s="27">
        <v>3.62</v>
      </c>
      <c r="EG18" s="27">
        <v>3.89</v>
      </c>
      <c r="EH18" s="27">
        <v>4.55</v>
      </c>
      <c r="EI18" s="27">
        <v>12.3</v>
      </c>
    </row>
    <row r="19" spans="1:139" s="27" customFormat="1" ht="15" x14ac:dyDescent="0.2">
      <c r="A19" s="27" t="s">
        <v>96</v>
      </c>
      <c r="B19" s="27">
        <v>0.16900000000000001</v>
      </c>
      <c r="D19" s="27">
        <v>0.13900000000000001</v>
      </c>
      <c r="DK19" s="55"/>
      <c r="DL19" s="29">
        <f t="shared" si="0"/>
        <v>0.15400000000000003</v>
      </c>
      <c r="DM19" s="114" t="s">
        <v>129</v>
      </c>
      <c r="DN19" s="106"/>
      <c r="DO19" s="28"/>
      <c r="DP19" s="28"/>
      <c r="DQ19" s="28"/>
      <c r="DR19" s="28"/>
      <c r="DS19" s="29"/>
      <c r="DT19" s="120"/>
      <c r="DU19" s="38"/>
      <c r="DZ19" s="28"/>
      <c r="EA19" s="28"/>
      <c r="EB19" s="28"/>
      <c r="EC19" s="28"/>
    </row>
    <row r="20" spans="1:139" s="27" customFormat="1" ht="18.75" customHeight="1" x14ac:dyDescent="0.15">
      <c r="A20" s="27" t="s">
        <v>24</v>
      </c>
      <c r="B20" s="27">
        <f t="shared" ref="B20:L20" si="2">B10+B11+B12+B13+B14+B15+B16+B17+B18+B19</f>
        <v>86.559999999999988</v>
      </c>
      <c r="C20" s="27">
        <f t="shared" si="2"/>
        <v>88.682000000000016</v>
      </c>
      <c r="D20" s="27">
        <f t="shared" si="2"/>
        <v>84.36099999999999</v>
      </c>
      <c r="E20" s="27">
        <f t="shared" si="2"/>
        <v>86.73</v>
      </c>
      <c r="F20" s="27">
        <f t="shared" si="2"/>
        <v>85.911999999999992</v>
      </c>
      <c r="G20" s="27">
        <f t="shared" si="2"/>
        <v>87.275999999999996</v>
      </c>
      <c r="H20" s="27">
        <f t="shared" si="2"/>
        <v>81.717000000000013</v>
      </c>
      <c r="I20" s="27">
        <f t="shared" si="2"/>
        <v>85.159000000000006</v>
      </c>
      <c r="J20" s="27">
        <f t="shared" si="2"/>
        <v>84.177999999999983</v>
      </c>
      <c r="K20" s="27">
        <f t="shared" si="2"/>
        <v>83.114000000000004</v>
      </c>
      <c r="L20" s="27">
        <f t="shared" si="2"/>
        <v>82.546000000000006</v>
      </c>
      <c r="M20" s="27">
        <v>89.613499999999974</v>
      </c>
      <c r="N20" s="27">
        <v>90.451800000000006</v>
      </c>
      <c r="O20" s="27">
        <v>89.740399999999994</v>
      </c>
      <c r="P20" s="27">
        <v>88.258499999999984</v>
      </c>
      <c r="Q20" s="27">
        <v>89.78949999999999</v>
      </c>
      <c r="R20" s="27">
        <v>91.031299999999987</v>
      </c>
      <c r="S20" s="27">
        <v>89.272099999999995</v>
      </c>
      <c r="T20" s="27">
        <v>90.814499999999995</v>
      </c>
      <c r="U20" s="27">
        <v>92.160000000000011</v>
      </c>
      <c r="V20" s="27">
        <v>97.31110000000001</v>
      </c>
      <c r="W20" s="27">
        <v>95.802299999999988</v>
      </c>
      <c r="X20" s="27">
        <v>96.375099999999989</v>
      </c>
      <c r="Y20" s="27">
        <v>94.348100000000017</v>
      </c>
      <c r="Z20" s="27">
        <v>87.718699999999998</v>
      </c>
      <c r="AA20" s="27">
        <v>87.359400000000008</v>
      </c>
      <c r="AB20" s="27">
        <v>89.132899999999992</v>
      </c>
      <c r="AC20" s="27">
        <v>87.235599999999991</v>
      </c>
      <c r="AD20" s="27">
        <v>87.86</v>
      </c>
      <c r="AE20" s="27">
        <v>90.572599999999994</v>
      </c>
      <c r="AF20" s="27">
        <v>89.646799999999999</v>
      </c>
      <c r="AG20" s="27">
        <v>90.976300000000009</v>
      </c>
      <c r="AH20" s="27">
        <v>85.893500000000003</v>
      </c>
      <c r="AI20" s="27">
        <v>90.312100000000001</v>
      </c>
      <c r="AJ20" s="27">
        <v>90.804699999999997</v>
      </c>
      <c r="AK20" s="27">
        <v>90.839299999999994</v>
      </c>
      <c r="AL20" s="27">
        <v>96.449999999999989</v>
      </c>
      <c r="AM20" s="27">
        <v>97.067899999999995</v>
      </c>
      <c r="AN20" s="27">
        <v>95.682199999999995</v>
      </c>
      <c r="AO20" s="27">
        <v>97.006800000000013</v>
      </c>
      <c r="AP20" s="27">
        <v>94.977500000000006</v>
      </c>
      <c r="AQ20" s="27">
        <v>91.5261</v>
      </c>
      <c r="AR20" s="27">
        <v>93.139099999999985</v>
      </c>
      <c r="AS20" s="27">
        <v>91.777899999999988</v>
      </c>
      <c r="AT20" s="27">
        <v>84.706999999999994</v>
      </c>
      <c r="AU20" s="27">
        <v>96.281499999999994</v>
      </c>
      <c r="AV20" s="27">
        <v>91.657400000000024</v>
      </c>
      <c r="AW20" s="27">
        <v>90.174000000000007</v>
      </c>
      <c r="AX20" s="27">
        <v>92.837199999999996</v>
      </c>
      <c r="AY20" s="27">
        <v>94.277600000000007</v>
      </c>
      <c r="AZ20" s="27">
        <v>92.710099999999997</v>
      </c>
      <c r="BA20" s="27">
        <v>90.123200000000026</v>
      </c>
      <c r="BB20" s="27">
        <v>88.367000000000004</v>
      </c>
      <c r="BC20" s="27">
        <v>90.383099999999999</v>
      </c>
      <c r="BD20" s="27">
        <v>92.455999999999989</v>
      </c>
      <c r="BE20" s="27">
        <v>92.668099999999995</v>
      </c>
      <c r="BF20" s="27">
        <v>93.248999999999995</v>
      </c>
      <c r="BG20" s="27">
        <v>95.624200000000016</v>
      </c>
      <c r="BH20" s="27">
        <v>91.565799999999982</v>
      </c>
      <c r="BI20" s="27">
        <v>93.073599999999985</v>
      </c>
      <c r="BJ20" s="27">
        <v>90.274900000000017</v>
      </c>
      <c r="BK20" s="27">
        <v>88.333500000000001</v>
      </c>
      <c r="BL20" s="27">
        <v>89.734599999999986</v>
      </c>
      <c r="BM20" s="27">
        <v>89.025599999999997</v>
      </c>
      <c r="BN20" s="27">
        <v>92.561700000000002</v>
      </c>
      <c r="BO20" s="27">
        <v>90.492699999999999</v>
      </c>
      <c r="BP20" s="27">
        <v>90.477700000000013</v>
      </c>
      <c r="BQ20" s="27">
        <v>94.157800000000009</v>
      </c>
      <c r="BR20" s="27">
        <v>91.520700000000005</v>
      </c>
      <c r="BS20" s="27">
        <v>95.558299999999988</v>
      </c>
      <c r="BT20" s="27">
        <v>92.255500000000012</v>
      </c>
      <c r="BU20" s="27">
        <v>91.500400000000013</v>
      </c>
      <c r="BV20" s="27">
        <v>90.909800000000004</v>
      </c>
      <c r="BW20" s="27">
        <v>91.514500000000012</v>
      </c>
      <c r="BX20" s="27">
        <v>90.458000000000013</v>
      </c>
      <c r="BY20" s="27">
        <v>90.519000000000005</v>
      </c>
      <c r="BZ20" s="27">
        <v>91.839300000000023</v>
      </c>
      <c r="CA20" s="27">
        <v>90.448899999999995</v>
      </c>
      <c r="CB20" s="27">
        <v>90.629800000000003</v>
      </c>
      <c r="CC20" s="27">
        <v>87.907000000000011</v>
      </c>
      <c r="CD20" s="27">
        <v>87.825400000000002</v>
      </c>
      <c r="CE20" s="27">
        <v>92.082899999999995</v>
      </c>
      <c r="CF20" s="27">
        <v>89.10469999999998</v>
      </c>
      <c r="CG20" s="27">
        <v>90.718599999999995</v>
      </c>
      <c r="CH20" s="27">
        <v>91.341400000000021</v>
      </c>
      <c r="CI20" s="27">
        <v>91.414100000000019</v>
      </c>
      <c r="CJ20" s="27">
        <v>93.322299999999998</v>
      </c>
      <c r="CK20" s="27">
        <v>91.2928</v>
      </c>
      <c r="CL20" s="27">
        <v>91.187700000000007</v>
      </c>
      <c r="CM20" s="27">
        <v>94.552700000000002</v>
      </c>
      <c r="CN20" s="27">
        <v>95.501099999999994</v>
      </c>
      <c r="CO20" s="27">
        <v>96.482500000000002</v>
      </c>
      <c r="CP20" s="27">
        <v>94.4268</v>
      </c>
      <c r="CQ20" s="27">
        <v>91.080199999999991</v>
      </c>
      <c r="CR20" s="27">
        <v>91.61699999999999</v>
      </c>
      <c r="CS20" s="27">
        <v>91.228700000000003</v>
      </c>
      <c r="CT20" s="27">
        <v>93.693799999999996</v>
      </c>
      <c r="CU20" s="27">
        <v>94.822999999999993</v>
      </c>
      <c r="CV20" s="27">
        <v>90.692399999999992</v>
      </c>
      <c r="CW20" s="27">
        <v>92.904800000000023</v>
      </c>
      <c r="CX20" s="27">
        <v>91.308500000000024</v>
      </c>
      <c r="CY20" s="27">
        <v>90.846299999999999</v>
      </c>
      <c r="CZ20" s="27">
        <v>92.753899999999987</v>
      </c>
      <c r="DA20" s="27">
        <v>89.826599999999999</v>
      </c>
      <c r="DB20" s="27">
        <v>91.740299999999991</v>
      </c>
      <c r="DC20" s="27">
        <v>92.575800000000015</v>
      </c>
      <c r="DD20" s="27">
        <v>93.001000000000005</v>
      </c>
      <c r="DE20" s="27">
        <v>90.866299999999981</v>
      </c>
      <c r="DF20" s="27">
        <v>92.345300000000023</v>
      </c>
      <c r="DG20" s="27">
        <v>93.638000000000005</v>
      </c>
      <c r="DH20" s="27">
        <v>93.776600000000016</v>
      </c>
      <c r="DI20" s="27">
        <v>91.539800000000014</v>
      </c>
      <c r="DJ20" s="27">
        <v>92.970199999999991</v>
      </c>
      <c r="DK20" s="27">
        <v>88.615700000000018</v>
      </c>
      <c r="DL20" s="29">
        <f t="shared" si="0"/>
        <v>91.039950000000005</v>
      </c>
      <c r="DM20" s="114" t="s">
        <v>130</v>
      </c>
      <c r="DN20" s="106"/>
      <c r="DO20" s="28">
        <v>90.448899999999995</v>
      </c>
      <c r="DP20" s="28">
        <v>90.629800000000003</v>
      </c>
      <c r="DQ20" s="28">
        <v>87.825400000000002</v>
      </c>
      <c r="DR20" s="28">
        <v>90.718599999999995</v>
      </c>
      <c r="DS20" s="29">
        <f t="shared" si="1"/>
        <v>89.905674999999988</v>
      </c>
      <c r="DT20" s="120" t="s">
        <v>141</v>
      </c>
      <c r="DU20" s="38"/>
      <c r="DV20" s="27">
        <f>DV10+DV11+DV12+DV13+DV14+DV15+DV16+DV17+DV18+DV19</f>
        <v>83.01</v>
      </c>
      <c r="DW20" s="27">
        <f>DW10+DW11+DW12+DW13+DW14+DW15+DW16+DW17+DW18+DW19</f>
        <v>82.28</v>
      </c>
      <c r="DX20" s="27">
        <f>DX10+DX11+DX12+DX13+DX14+DX15+DX16+DX17+DX18+DX19</f>
        <v>82.75</v>
      </c>
      <c r="DY20" s="27">
        <f>DY10+DY11+DY12+DY13+DY14+DY15+DY16+DY17+DY18+DY19</f>
        <v>77.889999999999986</v>
      </c>
      <c r="EA20" s="27">
        <f>EA10+EA11+EA12+EA13+EA14+EA15+EA16+EA17+EA18+EA19</f>
        <v>82.47999999999999</v>
      </c>
      <c r="EB20" s="27">
        <f>EB10+EB11+EB12+EB13+EB14+EB15+EB16+EB17+EB18+EB19</f>
        <v>82.509999999999991</v>
      </c>
      <c r="EC20" s="27">
        <f>EC10+EC11+EC12+EC13+EC14+EC15+EC16+EC17+EC18+EC19</f>
        <v>80.88</v>
      </c>
      <c r="EE20" s="27">
        <f>EE10+EE11+EE12+EE13+EE14+EE15+EE16+EE17+EE18+EE19</f>
        <v>77.79000000000002</v>
      </c>
      <c r="EF20" s="27">
        <f>EF10+EF11+EF12+EF13+EF14+EF15+EF16+EF17+EF18+EF19</f>
        <v>76.990000000000009</v>
      </c>
      <c r="EG20" s="27">
        <f>EG10+EG11+EG12+EG13+EG14+EG15+EG16+EG17+EG18+EG19</f>
        <v>78.120000000000019</v>
      </c>
      <c r="EH20" s="27">
        <f>EH10+EH11+EH12+EH13+EH14+EH15+EH16+EH17+EH18+EH19</f>
        <v>78.08</v>
      </c>
      <c r="EI20" s="27">
        <f>EI10+EI11+EI12+EI13+EI14+EI15+EI16+EI17+EI18+EI19</f>
        <v>84.300000000000011</v>
      </c>
    </row>
    <row r="21" spans="1:139" s="27" customFormat="1" ht="16" x14ac:dyDescent="0.2">
      <c r="A21" s="27" t="s">
        <v>161</v>
      </c>
      <c r="B21" s="27">
        <v>13.440000000000012</v>
      </c>
      <c r="C21" s="27">
        <v>11.317999999999984</v>
      </c>
      <c r="D21" s="27">
        <v>15.63900000000001</v>
      </c>
      <c r="E21" s="27">
        <v>13.269999999999996</v>
      </c>
      <c r="F21" s="27">
        <v>14.088000000000008</v>
      </c>
      <c r="G21" s="27">
        <v>12.724000000000004</v>
      </c>
      <c r="H21" s="27">
        <v>18.282999999999987</v>
      </c>
      <c r="I21" s="27">
        <v>14.840999999999994</v>
      </c>
      <c r="J21" s="27">
        <v>15.822000000000017</v>
      </c>
      <c r="K21" s="27">
        <v>16.885999999999996</v>
      </c>
      <c r="L21" s="27">
        <v>17.453999999999994</v>
      </c>
      <c r="M21" s="27">
        <v>10.386500000000026</v>
      </c>
      <c r="N21" s="27">
        <v>9.5481999999999942</v>
      </c>
      <c r="O21" s="27">
        <v>10.259600000000006</v>
      </c>
      <c r="P21" s="27">
        <v>11.741500000000016</v>
      </c>
      <c r="Q21" s="27">
        <v>10.21050000000001</v>
      </c>
      <c r="R21" s="27">
        <v>8.9687000000000126</v>
      </c>
      <c r="S21" s="27">
        <v>10.727900000000005</v>
      </c>
      <c r="T21" s="27">
        <v>9.1855000000000047</v>
      </c>
      <c r="U21" s="27">
        <v>7.8399999999999892</v>
      </c>
      <c r="V21" s="27">
        <v>2.6888999999999896</v>
      </c>
      <c r="W21" s="27">
        <v>4.1977000000000118</v>
      </c>
      <c r="X21" s="27">
        <v>3.6249000000000109</v>
      </c>
      <c r="Y21" s="27">
        <v>5.6518999999999835</v>
      </c>
      <c r="Z21" s="27">
        <v>12.281300000000002</v>
      </c>
      <c r="AA21" s="27">
        <v>12.640599999999992</v>
      </c>
      <c r="AB21" s="27">
        <v>10.867100000000008</v>
      </c>
      <c r="AC21" s="27">
        <v>12.764400000000009</v>
      </c>
      <c r="AD21" s="27">
        <v>12.14</v>
      </c>
      <c r="AE21" s="27">
        <v>9.4274000000000058</v>
      </c>
      <c r="AF21" s="27">
        <v>10.353200000000001</v>
      </c>
      <c r="AG21" s="27">
        <v>9.023699999999991</v>
      </c>
      <c r="AH21" s="27">
        <v>14.106499999999997</v>
      </c>
      <c r="AI21" s="27">
        <v>9.6878999999999991</v>
      </c>
      <c r="AJ21" s="27">
        <v>9.1953000000000031</v>
      </c>
      <c r="AK21" s="27">
        <v>9.1607000000000056</v>
      </c>
      <c r="AL21" s="27">
        <v>3.5500000000000114</v>
      </c>
      <c r="AM21" s="27">
        <v>2.9321000000000055</v>
      </c>
      <c r="AN21" s="27">
        <v>4.3178000000000054</v>
      </c>
      <c r="AO21" s="27">
        <v>2.9931999999999874</v>
      </c>
      <c r="AP21" s="27">
        <v>5.0224999999999937</v>
      </c>
      <c r="AQ21" s="27">
        <v>8.4739000000000004</v>
      </c>
      <c r="AR21" s="27">
        <v>6.8609000000000151</v>
      </c>
      <c r="AS21" s="27">
        <v>8.2221000000000117</v>
      </c>
      <c r="AT21" s="27">
        <v>15.293000000000006</v>
      </c>
      <c r="AU21" s="27">
        <v>3.7185000000000059</v>
      </c>
      <c r="AV21" s="27">
        <v>8.342599999999976</v>
      </c>
      <c r="AW21" s="27">
        <v>9.8259999999999934</v>
      </c>
      <c r="AX21" s="27">
        <v>7.1628000000000043</v>
      </c>
      <c r="AY21" s="27">
        <v>5.7223999999999933</v>
      </c>
      <c r="AZ21" s="27">
        <v>7.2899000000000029</v>
      </c>
      <c r="BA21" s="27">
        <v>9.8767999999999745</v>
      </c>
      <c r="BB21" s="27">
        <v>11.632999999999996</v>
      </c>
      <c r="BC21" s="27">
        <v>9.6169000000000011</v>
      </c>
      <c r="BD21" s="27">
        <v>7.5440000000000111</v>
      </c>
      <c r="BE21" s="27">
        <v>7.3319000000000045</v>
      </c>
      <c r="BF21" s="27">
        <v>6.7510000000000048</v>
      </c>
      <c r="BG21" s="27">
        <v>4.3757999999999839</v>
      </c>
      <c r="BH21" s="27">
        <v>8.4342000000000183</v>
      </c>
      <c r="BI21" s="27">
        <v>6.9264000000000152</v>
      </c>
      <c r="BJ21" s="27">
        <v>9.7250999999999834</v>
      </c>
      <c r="BK21" s="27">
        <v>11.666499999999999</v>
      </c>
      <c r="BL21" s="27">
        <v>10.265400000000014</v>
      </c>
      <c r="BM21" s="27">
        <v>10.974400000000003</v>
      </c>
      <c r="BN21" s="27">
        <v>7.4382999999999981</v>
      </c>
      <c r="BO21" s="27">
        <v>9.5073000000000008</v>
      </c>
      <c r="BP21" s="27">
        <v>9.5222999999999871</v>
      </c>
      <c r="BQ21" s="27">
        <v>5.8421999999999912</v>
      </c>
      <c r="BR21" s="27">
        <v>8.479299999999995</v>
      </c>
      <c r="BS21" s="27">
        <v>4.4417000000000115</v>
      </c>
      <c r="BT21" s="27">
        <v>7.7444999999999879</v>
      </c>
      <c r="BU21" s="27">
        <v>8.4995999999999867</v>
      </c>
      <c r="BV21" s="27">
        <v>9.0901999999999958</v>
      </c>
      <c r="BW21" s="27">
        <v>8.4854999999999876</v>
      </c>
      <c r="BX21" s="27">
        <v>9.5419999999999874</v>
      </c>
      <c r="BY21" s="27">
        <v>9.4809999999999945</v>
      </c>
      <c r="BZ21" s="27">
        <v>8.1606999999999772</v>
      </c>
      <c r="CA21" s="27">
        <v>9.5511000000000053</v>
      </c>
      <c r="CB21" s="27">
        <v>9.370199999999997</v>
      </c>
      <c r="CC21" s="27">
        <v>12.092999999999989</v>
      </c>
      <c r="CD21" s="27">
        <v>12.174599999999998</v>
      </c>
      <c r="CE21" s="27">
        <v>7.9171000000000049</v>
      </c>
      <c r="CF21" s="27">
        <v>10.89530000000002</v>
      </c>
      <c r="CG21" s="27">
        <v>9.281400000000005</v>
      </c>
      <c r="CH21" s="27">
        <v>8.6585999999999785</v>
      </c>
      <c r="CI21" s="27">
        <v>8.585899999999981</v>
      </c>
      <c r="CJ21" s="27">
        <v>6.6777000000000015</v>
      </c>
      <c r="CK21" s="27">
        <v>8.7072000000000003</v>
      </c>
      <c r="CL21" s="27">
        <v>8.8122999999999934</v>
      </c>
      <c r="CM21" s="27">
        <v>5.4472999999999985</v>
      </c>
      <c r="CN21" s="27">
        <v>4.4989000000000061</v>
      </c>
      <c r="CO21" s="27">
        <v>3.5174999999999983</v>
      </c>
      <c r="CP21" s="27">
        <v>5.5731999999999999</v>
      </c>
      <c r="CQ21" s="27">
        <v>8.9198000000000093</v>
      </c>
      <c r="CR21" s="27">
        <v>8.3830000000000098</v>
      </c>
      <c r="CS21" s="27">
        <v>8.7712999999999965</v>
      </c>
      <c r="CT21" s="27">
        <v>6.306200000000004</v>
      </c>
      <c r="CU21" s="27">
        <v>5.1770000000000067</v>
      </c>
      <c r="CV21" s="27">
        <v>9.3076000000000079</v>
      </c>
      <c r="CW21" s="27">
        <v>7.0951999999999771</v>
      </c>
      <c r="CX21" s="27">
        <v>8.6914999999999765</v>
      </c>
      <c r="CY21" s="27">
        <v>9.1537000000000006</v>
      </c>
      <c r="CZ21" s="27">
        <v>7.2461000000000126</v>
      </c>
      <c r="DA21" s="27">
        <v>10.173400000000001</v>
      </c>
      <c r="DB21" s="27">
        <v>8.2597000000000094</v>
      </c>
      <c r="DC21" s="27">
        <v>7.4241999999999848</v>
      </c>
      <c r="DD21" s="27">
        <v>6.9989999999999952</v>
      </c>
      <c r="DE21" s="27">
        <v>9.1337000000000188</v>
      </c>
      <c r="DF21" s="27">
        <v>7.654699999999977</v>
      </c>
      <c r="DG21" s="27">
        <v>6.3619999999999948</v>
      </c>
      <c r="DH21" s="27">
        <v>6.2233999999999838</v>
      </c>
      <c r="DI21" s="27">
        <v>8.4601999999999862</v>
      </c>
      <c r="DJ21" s="27">
        <v>7.0298000000000087</v>
      </c>
      <c r="DK21" s="27">
        <v>11.384299999999982</v>
      </c>
      <c r="DL21" s="29">
        <f t="shared" si="0"/>
        <v>8.9600499999999972</v>
      </c>
      <c r="DM21" s="114" t="s">
        <v>130</v>
      </c>
      <c r="DN21" s="106"/>
      <c r="DO21" s="28">
        <v>9.5511000000000053</v>
      </c>
      <c r="DP21" s="28">
        <v>9.370199999999997</v>
      </c>
      <c r="DQ21" s="28">
        <v>12.174599999999998</v>
      </c>
      <c r="DR21" s="28">
        <v>9.281400000000005</v>
      </c>
      <c r="DS21" s="29">
        <f t="shared" si="1"/>
        <v>10.094325000000001</v>
      </c>
      <c r="DT21" s="120" t="s">
        <v>141</v>
      </c>
      <c r="DU21" s="38"/>
      <c r="DV21" s="28">
        <v>16.600000000000001</v>
      </c>
      <c r="DW21" s="28">
        <v>17.899999999999999</v>
      </c>
      <c r="DX21" s="28">
        <v>17.53</v>
      </c>
      <c r="DY21" s="28">
        <v>22.4</v>
      </c>
      <c r="EA21" s="27">
        <v>17.43</v>
      </c>
      <c r="EB21" s="27">
        <v>16.78</v>
      </c>
      <c r="EC21" s="27">
        <v>19.170000000000002</v>
      </c>
      <c r="EE21" s="27">
        <v>21.38</v>
      </c>
      <c r="EF21" s="27">
        <v>22.38</v>
      </c>
      <c r="EG21" s="27">
        <v>21.44</v>
      </c>
      <c r="EH21" s="27">
        <v>21.94</v>
      </c>
      <c r="EI21" s="27">
        <v>15.22</v>
      </c>
    </row>
    <row r="22" spans="1:139" ht="29.25" customHeight="1" x14ac:dyDescent="0.15">
      <c r="A22" s="31" t="s">
        <v>102</v>
      </c>
      <c r="DL22" s="29"/>
      <c r="DM22" s="114"/>
      <c r="DN22" s="106"/>
      <c r="DO22" s="46"/>
      <c r="DP22" s="46"/>
      <c r="DQ22" s="46"/>
      <c r="DR22" s="46"/>
      <c r="DS22" s="29"/>
      <c r="DT22" s="120"/>
      <c r="DU22" s="39"/>
    </row>
    <row r="23" spans="1:139" x14ac:dyDescent="0.15">
      <c r="A23" s="30" t="s">
        <v>155</v>
      </c>
      <c r="B23" s="30">
        <v>24</v>
      </c>
      <c r="C23" s="30">
        <v>24</v>
      </c>
      <c r="D23" s="30">
        <v>24</v>
      </c>
      <c r="E23" s="30">
        <v>24</v>
      </c>
      <c r="F23" s="30">
        <v>24</v>
      </c>
      <c r="G23" s="30">
        <v>24</v>
      </c>
      <c r="H23" s="30">
        <v>24</v>
      </c>
      <c r="I23" s="30">
        <v>24</v>
      </c>
      <c r="J23" s="30">
        <v>24</v>
      </c>
      <c r="K23" s="30">
        <v>24</v>
      </c>
      <c r="L23" s="30">
        <v>24</v>
      </c>
      <c r="M23" s="30">
        <v>24</v>
      </c>
      <c r="N23" s="30">
        <v>24</v>
      </c>
      <c r="O23" s="30">
        <v>24</v>
      </c>
      <c r="P23" s="30">
        <v>24</v>
      </c>
      <c r="Q23" s="30">
        <v>24</v>
      </c>
      <c r="R23" s="30">
        <v>24</v>
      </c>
      <c r="S23" s="30">
        <v>24</v>
      </c>
      <c r="T23" s="30">
        <v>24</v>
      </c>
      <c r="U23" s="30">
        <v>24</v>
      </c>
      <c r="V23" s="30">
        <v>24</v>
      </c>
      <c r="W23" s="30">
        <v>24</v>
      </c>
      <c r="X23" s="30">
        <v>24</v>
      </c>
      <c r="Y23" s="30">
        <v>24</v>
      </c>
      <c r="Z23" s="30">
        <v>24</v>
      </c>
      <c r="AA23" s="30">
        <v>24</v>
      </c>
      <c r="AB23" s="30">
        <v>24</v>
      </c>
      <c r="AC23" s="30">
        <v>24</v>
      </c>
      <c r="AD23" s="30">
        <v>24</v>
      </c>
      <c r="AE23" s="30">
        <v>24</v>
      </c>
      <c r="AF23" s="30">
        <v>24</v>
      </c>
      <c r="AG23" s="30">
        <v>24</v>
      </c>
      <c r="AH23" s="30">
        <v>24</v>
      </c>
      <c r="AI23" s="30">
        <v>24</v>
      </c>
      <c r="AJ23" s="30">
        <v>24</v>
      </c>
      <c r="AK23" s="30">
        <v>24</v>
      </c>
      <c r="AL23" s="30">
        <v>24</v>
      </c>
      <c r="AM23" s="30">
        <v>24</v>
      </c>
      <c r="AN23" s="30">
        <v>24</v>
      </c>
      <c r="AO23" s="30">
        <v>24</v>
      </c>
      <c r="AP23" s="30">
        <v>24</v>
      </c>
      <c r="AQ23" s="30">
        <v>24</v>
      </c>
      <c r="AR23" s="30">
        <v>24</v>
      </c>
      <c r="AS23" s="30">
        <v>24</v>
      </c>
      <c r="AT23" s="30">
        <v>24</v>
      </c>
      <c r="AU23" s="30">
        <v>24</v>
      </c>
      <c r="AV23" s="30">
        <v>24</v>
      </c>
      <c r="AW23" s="30">
        <v>24</v>
      </c>
      <c r="AX23" s="30">
        <v>24</v>
      </c>
      <c r="AY23" s="30">
        <v>24</v>
      </c>
      <c r="AZ23" s="30">
        <v>24</v>
      </c>
      <c r="BA23" s="30">
        <v>24</v>
      </c>
      <c r="BB23" s="30">
        <v>24</v>
      </c>
      <c r="BC23" s="30">
        <v>24</v>
      </c>
      <c r="BD23" s="30">
        <v>24</v>
      </c>
      <c r="BE23" s="30">
        <v>24</v>
      </c>
      <c r="BF23" s="30">
        <v>24</v>
      </c>
      <c r="BG23" s="30">
        <v>24</v>
      </c>
      <c r="BH23" s="30">
        <v>24</v>
      </c>
      <c r="BI23" s="30">
        <v>24</v>
      </c>
      <c r="BJ23" s="30">
        <v>24</v>
      </c>
      <c r="BK23" s="30">
        <v>24</v>
      </c>
      <c r="BL23" s="30">
        <v>24</v>
      </c>
      <c r="BM23" s="30">
        <v>24</v>
      </c>
      <c r="BN23" s="30">
        <v>24</v>
      </c>
      <c r="BO23" s="30">
        <v>24</v>
      </c>
      <c r="BP23" s="30">
        <v>24</v>
      </c>
      <c r="BQ23" s="30">
        <v>24</v>
      </c>
      <c r="BR23" s="30">
        <v>24</v>
      </c>
      <c r="BS23" s="30">
        <v>24</v>
      </c>
      <c r="BT23" s="30">
        <v>24</v>
      </c>
      <c r="BU23" s="30">
        <v>24</v>
      </c>
      <c r="BV23" s="30">
        <v>24</v>
      </c>
      <c r="BW23" s="30">
        <v>24</v>
      </c>
      <c r="BX23" s="30">
        <v>24</v>
      </c>
      <c r="BY23" s="30">
        <v>24</v>
      </c>
      <c r="BZ23" s="30">
        <v>24</v>
      </c>
      <c r="CA23" s="30">
        <v>24</v>
      </c>
      <c r="CB23" s="30">
        <v>24</v>
      </c>
      <c r="CC23" s="30">
        <v>24</v>
      </c>
      <c r="CD23" s="30">
        <v>24</v>
      </c>
      <c r="CE23" s="30">
        <v>24</v>
      </c>
      <c r="CF23" s="30">
        <v>24</v>
      </c>
      <c r="CG23" s="30">
        <v>24</v>
      </c>
      <c r="CH23" s="30">
        <v>24</v>
      </c>
      <c r="CI23" s="30">
        <v>24</v>
      </c>
      <c r="CJ23" s="30">
        <v>24</v>
      </c>
      <c r="CK23" s="30">
        <v>24</v>
      </c>
      <c r="CL23" s="30">
        <v>24</v>
      </c>
      <c r="CM23" s="30">
        <v>24</v>
      </c>
      <c r="CN23" s="30">
        <v>24</v>
      </c>
      <c r="CO23" s="30">
        <v>24</v>
      </c>
      <c r="CP23" s="30">
        <v>24</v>
      </c>
      <c r="CQ23" s="30">
        <v>24</v>
      </c>
      <c r="CR23" s="30">
        <v>24</v>
      </c>
      <c r="CS23" s="30">
        <v>24</v>
      </c>
      <c r="CT23" s="30">
        <v>24</v>
      </c>
      <c r="CU23" s="30">
        <v>24</v>
      </c>
      <c r="CV23" s="30">
        <v>24</v>
      </c>
      <c r="CW23" s="30">
        <v>24</v>
      </c>
      <c r="CX23" s="30">
        <v>24</v>
      </c>
      <c r="CY23" s="30">
        <v>24</v>
      </c>
      <c r="CZ23" s="30">
        <v>24</v>
      </c>
      <c r="DA23" s="30">
        <v>24</v>
      </c>
      <c r="DB23" s="30">
        <v>24</v>
      </c>
      <c r="DC23" s="30">
        <v>24</v>
      </c>
      <c r="DD23" s="30">
        <v>24</v>
      </c>
      <c r="DE23" s="30">
        <v>24</v>
      </c>
      <c r="DF23" s="30">
        <v>24</v>
      </c>
      <c r="DG23" s="30">
        <v>24</v>
      </c>
      <c r="DH23" s="30">
        <v>24</v>
      </c>
      <c r="DI23" s="30">
        <v>24</v>
      </c>
      <c r="DJ23" s="30">
        <v>24</v>
      </c>
      <c r="DK23" s="30">
        <v>24</v>
      </c>
      <c r="DL23" s="29">
        <f t="shared" si="0"/>
        <v>24</v>
      </c>
      <c r="DM23" s="114"/>
      <c r="DN23" s="106"/>
      <c r="DO23" s="46">
        <v>32</v>
      </c>
      <c r="DP23" s="46">
        <v>32</v>
      </c>
      <c r="DQ23" s="46">
        <v>32</v>
      </c>
      <c r="DR23" s="46">
        <v>32</v>
      </c>
      <c r="DS23" s="29">
        <f t="shared" si="1"/>
        <v>32</v>
      </c>
      <c r="DT23" s="120"/>
      <c r="DU23" s="38"/>
      <c r="DV23" s="30">
        <v>32</v>
      </c>
      <c r="DW23" s="30">
        <v>32</v>
      </c>
      <c r="DX23" s="30">
        <v>32</v>
      </c>
      <c r="DY23" s="30">
        <v>24</v>
      </c>
      <c r="EA23" s="30">
        <v>32</v>
      </c>
      <c r="EB23" s="30">
        <v>32</v>
      </c>
      <c r="EC23" s="30">
        <v>24</v>
      </c>
      <c r="EE23" s="30">
        <v>24</v>
      </c>
      <c r="EF23" s="30">
        <v>24</v>
      </c>
      <c r="EG23" s="30">
        <v>24</v>
      </c>
      <c r="EH23" s="30">
        <v>24</v>
      </c>
      <c r="EI23" s="30">
        <v>32</v>
      </c>
    </row>
    <row r="24" spans="1:139" s="41" customFormat="1" x14ac:dyDescent="0.15">
      <c r="A24" s="41" t="s">
        <v>25</v>
      </c>
      <c r="B24" s="41">
        <v>7.6780000000000008</v>
      </c>
      <c r="C24" s="41">
        <v>7.9290000000000012</v>
      </c>
      <c r="D24" s="41">
        <v>7.5739999999999998</v>
      </c>
      <c r="E24" s="41">
        <v>7.2850000000000001</v>
      </c>
      <c r="F24" s="41">
        <v>7.5530000000000008</v>
      </c>
      <c r="G24" s="41">
        <v>7.4170000000000007</v>
      </c>
      <c r="H24" s="41">
        <v>7.5310000000000006</v>
      </c>
      <c r="I24" s="41">
        <v>7.4379999999999997</v>
      </c>
      <c r="J24" s="41">
        <v>7.6790000000000012</v>
      </c>
      <c r="K24" s="41">
        <v>7.2910000000000004</v>
      </c>
      <c r="L24" s="41">
        <v>8.032</v>
      </c>
      <c r="M24" s="41">
        <v>8.0281623918370641</v>
      </c>
      <c r="N24" s="41">
        <v>7.7489891850397328</v>
      </c>
      <c r="O24" s="41">
        <v>7.5500930208100243</v>
      </c>
      <c r="P24" s="41">
        <v>7.7345685614102866</v>
      </c>
      <c r="Q24" s="41">
        <v>7.9028915876209807</v>
      </c>
      <c r="R24" s="41">
        <v>7.994255300250229</v>
      </c>
      <c r="S24" s="41">
        <v>7.9923778640417167</v>
      </c>
      <c r="T24" s="41">
        <v>7.8663725422959248</v>
      </c>
      <c r="U24" s="41">
        <v>7.9792270293424785</v>
      </c>
      <c r="V24" s="41">
        <v>7.7037280723831465</v>
      </c>
      <c r="W24" s="41">
        <v>7.9362128332611608</v>
      </c>
      <c r="X24" s="41">
        <v>7.6761457163119333</v>
      </c>
      <c r="Y24" s="41">
        <v>7.621062483073608</v>
      </c>
      <c r="Z24" s="41">
        <v>7.3309803805972615</v>
      </c>
      <c r="AA24" s="41">
        <v>7.6252511113920569</v>
      </c>
      <c r="AB24" s="41">
        <v>7.778208440033497</v>
      </c>
      <c r="AC24" s="41">
        <v>7.5512357510139836</v>
      </c>
      <c r="AD24" s="41">
        <v>7.4232560206765417</v>
      </c>
      <c r="AE24" s="41">
        <v>7.3798090819461022</v>
      </c>
      <c r="AF24" s="41">
        <v>7.6561320950616558</v>
      </c>
      <c r="AG24" s="41">
        <v>7.4302400399137909</v>
      </c>
      <c r="AH24" s="41">
        <v>7.5667602594507031</v>
      </c>
      <c r="AI24" s="41">
        <v>7.6219783850064182</v>
      </c>
      <c r="AJ24" s="41">
        <v>7.1708946753249014</v>
      </c>
      <c r="AK24" s="41">
        <v>7.4979154895627813</v>
      </c>
      <c r="AL24" s="41">
        <v>8.0607818066099011</v>
      </c>
      <c r="AM24" s="41">
        <v>7.9518765236956961</v>
      </c>
      <c r="AN24" s="41">
        <v>7.8645611573323864</v>
      </c>
      <c r="AO24" s="41">
        <v>7.7049764628317705</v>
      </c>
      <c r="AP24" s="41">
        <v>7.3637170514892976</v>
      </c>
      <c r="AQ24" s="41">
        <v>7.4302586093643246</v>
      </c>
      <c r="AR24" s="41">
        <v>7.4794747864240092</v>
      </c>
      <c r="AS24" s="41">
        <v>7.4544609302971931</v>
      </c>
      <c r="AT24" s="41">
        <v>7.7316968049120911</v>
      </c>
      <c r="AU24" s="41">
        <v>7.7702520703761087</v>
      </c>
      <c r="AV24" s="41">
        <v>7.8504558615169229</v>
      </c>
      <c r="AW24" s="41">
        <v>7.6324964641962953</v>
      </c>
      <c r="AX24" s="41">
        <v>7.6775035816884651</v>
      </c>
      <c r="AY24" s="41">
        <v>7.5473730989243828</v>
      </c>
      <c r="AZ24" s="41">
        <v>7.9658659343908438</v>
      </c>
      <c r="BA24" s="41">
        <v>7.2901544438414838</v>
      </c>
      <c r="BB24" s="41">
        <v>7.3220401948035514</v>
      </c>
      <c r="BC24" s="41">
        <v>7.5304077090294044</v>
      </c>
      <c r="BD24" s="41">
        <v>7.4632916365717126</v>
      </c>
      <c r="BE24" s="41">
        <v>7.466472529889967</v>
      </c>
      <c r="BF24" s="41">
        <v>7.6954556721797429</v>
      </c>
      <c r="BG24" s="41">
        <v>7.7229554429480354</v>
      </c>
      <c r="BH24" s="41">
        <v>7.5766229337796371</v>
      </c>
      <c r="BI24" s="41">
        <v>7.3666132299939298</v>
      </c>
      <c r="BJ24" s="52">
        <v>7.4366829193618011</v>
      </c>
      <c r="BK24" s="41">
        <v>7.9116920120214802</v>
      </c>
      <c r="BL24" s="41">
        <v>7.8788207220447406</v>
      </c>
      <c r="BM24" s="41">
        <v>7.6199135711826527</v>
      </c>
      <c r="BN24" s="41">
        <v>7.6185712272126276</v>
      </c>
      <c r="BO24" s="41">
        <v>7.7299591356115762</v>
      </c>
      <c r="BP24" s="41">
        <v>7.7287168187972721</v>
      </c>
      <c r="BQ24" s="41">
        <v>7.7733965535843756</v>
      </c>
      <c r="BR24" s="41">
        <v>7.7795668167874705</v>
      </c>
      <c r="BS24" s="41">
        <v>7.7736758042832124</v>
      </c>
      <c r="BT24" s="41">
        <v>7.7287271024794491</v>
      </c>
      <c r="BU24" s="41">
        <v>7.8587698508158024</v>
      </c>
      <c r="BV24" s="41">
        <v>7.5985031457983911</v>
      </c>
      <c r="BW24" s="41">
        <v>7.7258780982456221</v>
      </c>
      <c r="BX24" s="41">
        <v>8.1550744443546073</v>
      </c>
      <c r="BY24" s="41">
        <v>7.3980328817742151</v>
      </c>
      <c r="BZ24" s="41">
        <v>7.5892931829539423</v>
      </c>
      <c r="CA24" s="41">
        <v>7.3390495734321961</v>
      </c>
      <c r="CB24" s="41">
        <v>7.4987130234570039</v>
      </c>
      <c r="CC24" s="41">
        <v>7.738082336241157</v>
      </c>
      <c r="CD24" s="41">
        <v>7.3489584325041379</v>
      </c>
      <c r="CE24" s="41">
        <v>7.5640177448039534</v>
      </c>
      <c r="CF24" s="41">
        <v>7.3734339652029472</v>
      </c>
      <c r="CG24" s="41">
        <v>7.5353042798547785</v>
      </c>
      <c r="CH24" s="41">
        <v>7.5532271517305816</v>
      </c>
      <c r="CI24" s="41">
        <v>7.4034794813867082</v>
      </c>
      <c r="CJ24" s="41">
        <v>7.557004465625222</v>
      </c>
      <c r="CK24" s="41">
        <v>7.4000994800988815</v>
      </c>
      <c r="CL24" s="41">
        <v>7.4788172647665654</v>
      </c>
      <c r="CM24" s="41">
        <v>7.7247810455562504</v>
      </c>
      <c r="CN24" s="41">
        <v>7.9602804694193852</v>
      </c>
      <c r="CO24" s="41">
        <v>7.8946262933511955</v>
      </c>
      <c r="CP24" s="41">
        <v>8.0658134042726584</v>
      </c>
      <c r="CQ24" s="41">
        <v>7.4586513387512605</v>
      </c>
      <c r="CR24" s="41">
        <v>7.5210421111908001</v>
      </c>
      <c r="CS24" s="41">
        <v>7.5305334979380287</v>
      </c>
      <c r="CT24" s="41">
        <v>7.4650100867444422</v>
      </c>
      <c r="CU24" s="41">
        <v>7.6072957736720284</v>
      </c>
      <c r="CV24" s="41">
        <v>7.5928045304198459</v>
      </c>
      <c r="CW24" s="41">
        <v>7.6373551249551968</v>
      </c>
      <c r="CX24" s="41">
        <v>7.4168953443239429</v>
      </c>
      <c r="CY24" s="41">
        <v>7.5830937343219942</v>
      </c>
      <c r="CZ24" s="41">
        <v>7.4187419697512915</v>
      </c>
      <c r="DA24" s="41">
        <v>7.3280211363151393</v>
      </c>
      <c r="DB24" s="41">
        <v>7.4818840288295672</v>
      </c>
      <c r="DC24" s="41">
        <v>7.5013933300094431</v>
      </c>
      <c r="DD24" s="41">
        <v>7.3973941134483798</v>
      </c>
      <c r="DE24" s="41">
        <v>7.3600931701005239</v>
      </c>
      <c r="DF24" s="41">
        <v>7.5850390634083311</v>
      </c>
      <c r="DG24" s="41">
        <v>7.5124650460191562</v>
      </c>
      <c r="DH24" s="41">
        <v>7.5117843675665634</v>
      </c>
      <c r="DI24" s="41">
        <v>7.5011370101231236</v>
      </c>
      <c r="DJ24" s="41">
        <v>7.3464425764769308</v>
      </c>
      <c r="DK24" s="41">
        <v>7.7396942487757769</v>
      </c>
      <c r="DL24" s="29">
        <f t="shared" si="0"/>
        <v>7.616940768042979</v>
      </c>
      <c r="DM24" s="114" t="s">
        <v>131</v>
      </c>
      <c r="DN24" s="106"/>
      <c r="DO24" s="53">
        <v>9.7853994312429275</v>
      </c>
      <c r="DP24" s="53">
        <v>9.998284031276004</v>
      </c>
      <c r="DQ24" s="53">
        <v>9.7986112433388506</v>
      </c>
      <c r="DR24" s="53">
        <v>10.047072373139704</v>
      </c>
      <c r="DS24" s="29">
        <f t="shared" si="1"/>
        <v>9.9073417697493706</v>
      </c>
      <c r="DT24" s="120" t="s">
        <v>136</v>
      </c>
      <c r="DU24" s="40"/>
      <c r="DV24" s="41">
        <v>10.35</v>
      </c>
      <c r="DW24" s="41">
        <v>10.07</v>
      </c>
      <c r="DX24" s="41">
        <v>10.14</v>
      </c>
      <c r="DY24" s="41">
        <v>7.92</v>
      </c>
      <c r="EA24" s="41">
        <v>9.83</v>
      </c>
      <c r="EB24" s="53">
        <v>10.33</v>
      </c>
      <c r="EC24" s="41">
        <v>7.52</v>
      </c>
      <c r="EE24" s="41">
        <v>7.17</v>
      </c>
      <c r="EF24" s="41">
        <v>7.14</v>
      </c>
      <c r="EG24" s="41">
        <v>7.05</v>
      </c>
      <c r="EH24" s="41">
        <v>7.02</v>
      </c>
      <c r="EI24" s="53">
        <v>9.86</v>
      </c>
    </row>
    <row r="25" spans="1:139" s="41" customFormat="1" x14ac:dyDescent="0.15">
      <c r="A25" s="41" t="s">
        <v>26</v>
      </c>
      <c r="B25" s="41">
        <v>4.3330000000000002</v>
      </c>
      <c r="C25" s="41">
        <v>3.823</v>
      </c>
      <c r="D25" s="41">
        <v>4.4450000000000003</v>
      </c>
      <c r="E25" s="41">
        <v>4.6159999999999997</v>
      </c>
      <c r="F25" s="41">
        <v>4.2450000000000001</v>
      </c>
      <c r="G25" s="41">
        <v>4.6060000000000008</v>
      </c>
      <c r="H25" s="41">
        <v>4.3579999999999997</v>
      </c>
      <c r="I25" s="41">
        <v>4.4649999999999999</v>
      </c>
      <c r="J25" s="41">
        <v>4.3769999999999998</v>
      </c>
      <c r="K25" s="41">
        <v>4.6929999999999996</v>
      </c>
      <c r="L25" s="41">
        <v>3.9359999999999999</v>
      </c>
      <c r="M25" s="41">
        <v>3.9591207772266959</v>
      </c>
      <c r="N25" s="41">
        <v>4.2194303818911099</v>
      </c>
      <c r="O25" s="41">
        <v>4.4241661325077803</v>
      </c>
      <c r="P25" s="41">
        <v>4.2563394455992825</v>
      </c>
      <c r="Q25" s="41">
        <v>4.0901998778844888</v>
      </c>
      <c r="R25" s="41">
        <v>3.9533175003816461</v>
      </c>
      <c r="S25" s="41">
        <v>3.9836490619283809</v>
      </c>
      <c r="T25" s="41">
        <v>4.1605209085154993</v>
      </c>
      <c r="U25" s="41">
        <v>4.061453649115248</v>
      </c>
      <c r="V25" s="41">
        <v>4.3331274267604041</v>
      </c>
      <c r="W25" s="41">
        <v>4.1283224564696823</v>
      </c>
      <c r="X25" s="41">
        <v>4.3580947854142575</v>
      </c>
      <c r="Y25" s="41">
        <v>4.4060835700681729</v>
      </c>
      <c r="Z25" s="41">
        <v>4.760427536334233</v>
      </c>
      <c r="AA25" s="41">
        <v>4.3436608433894435</v>
      </c>
      <c r="AB25" s="41">
        <v>4.1853594660935531</v>
      </c>
      <c r="AC25" s="41">
        <v>4.4813268137876596</v>
      </c>
      <c r="AD25" s="41">
        <v>4.6396530593070811</v>
      </c>
      <c r="AE25" s="41">
        <v>4.6011368187513035</v>
      </c>
      <c r="AF25" s="41">
        <v>4.4039027449161203</v>
      </c>
      <c r="AG25" s="41">
        <v>4.5705173701053585</v>
      </c>
      <c r="AH25" s="41">
        <v>4.4587186777932359</v>
      </c>
      <c r="AI25" s="41">
        <v>4.3661691753942495</v>
      </c>
      <c r="AJ25" s="41">
        <v>4.904741177176243</v>
      </c>
      <c r="AK25" s="41">
        <v>4.5112321608836528</v>
      </c>
      <c r="AL25" s="41">
        <v>3.9857015039739094</v>
      </c>
      <c r="AM25" s="41">
        <v>4.0458244969483665</v>
      </c>
      <c r="AN25" s="41">
        <v>4.1471456238784814</v>
      </c>
      <c r="AO25" s="41">
        <v>4.3078752780814318</v>
      </c>
      <c r="AP25" s="41">
        <v>4.6935692676046141</v>
      </c>
      <c r="AQ25" s="41">
        <v>4.6315150401590301</v>
      </c>
      <c r="AR25" s="41">
        <v>4.5707788980877933</v>
      </c>
      <c r="AS25" s="41">
        <v>4.6368233111372463</v>
      </c>
      <c r="AT25" s="41">
        <v>4.2569884857082076</v>
      </c>
      <c r="AU25" s="41">
        <v>4.3029675109188235</v>
      </c>
      <c r="AV25" s="41">
        <v>4.1314965559791927</v>
      </c>
      <c r="AW25" s="41">
        <v>4.3758028314834707</v>
      </c>
      <c r="AX25" s="41">
        <v>4.3725883474812051</v>
      </c>
      <c r="AY25" s="41">
        <v>4.4915680641147198</v>
      </c>
      <c r="AZ25" s="41">
        <v>4.0433750035717324</v>
      </c>
      <c r="BA25" s="41">
        <v>4.7507844973828659</v>
      </c>
      <c r="BB25" s="41">
        <v>4.7155430728572796</v>
      </c>
      <c r="BC25" s="41">
        <v>4.5355040998018969</v>
      </c>
      <c r="BD25" s="41">
        <v>4.5587840519927783</v>
      </c>
      <c r="BE25" s="41">
        <v>4.4746176563027307</v>
      </c>
      <c r="BF25" s="41">
        <v>4.3474344811854007</v>
      </c>
      <c r="BG25" s="41">
        <v>4.3094481640532365</v>
      </c>
      <c r="BH25" s="41">
        <v>4.4324241748104676</v>
      </c>
      <c r="BI25" s="41">
        <v>4.6826867710128735</v>
      </c>
      <c r="BJ25" s="52">
        <v>4.5607639316195208</v>
      </c>
      <c r="BK25" s="41">
        <v>4.0967980385755398</v>
      </c>
      <c r="BL25" s="41">
        <v>4.1676751572162418</v>
      </c>
      <c r="BM25" s="41">
        <v>4.4437120301814339</v>
      </c>
      <c r="BN25" s="41">
        <v>4.4463744861545251</v>
      </c>
      <c r="BO25" s="41">
        <v>4.3348673878771429</v>
      </c>
      <c r="BP25" s="41">
        <v>4.3481759127403858</v>
      </c>
      <c r="BQ25" s="41">
        <v>4.25605786916333</v>
      </c>
      <c r="BR25" s="41">
        <v>4.2799430355900459</v>
      </c>
      <c r="BS25" s="41">
        <v>4.2743472232432218</v>
      </c>
      <c r="BT25" s="41">
        <v>4.3349164974670984</v>
      </c>
      <c r="BU25" s="41">
        <v>4.1938173933613836</v>
      </c>
      <c r="BV25" s="41">
        <v>4.4566735009289662</v>
      </c>
      <c r="BW25" s="41">
        <v>4.2759687381525531</v>
      </c>
      <c r="BX25" s="41">
        <v>3.8425168577019755</v>
      </c>
      <c r="BY25" s="41">
        <v>4.6083985806391334</v>
      </c>
      <c r="BZ25" s="41">
        <v>4.4377211364888653</v>
      </c>
      <c r="CA25" s="41">
        <v>4.696572927199167</v>
      </c>
      <c r="CB25" s="41">
        <v>4.5628551920038412</v>
      </c>
      <c r="CC25" s="41">
        <v>4.2546913505702832</v>
      </c>
      <c r="CD25" s="41">
        <v>4.6788869321248994</v>
      </c>
      <c r="CE25" s="41">
        <v>4.4262513686028147</v>
      </c>
      <c r="CF25" s="41">
        <v>4.6730087647302891</v>
      </c>
      <c r="CG25" s="41">
        <v>4.5375596507520122</v>
      </c>
      <c r="CH25" s="41">
        <v>4.5025288171790523</v>
      </c>
      <c r="CI25" s="41">
        <v>4.6407310117317619</v>
      </c>
      <c r="CJ25" s="41">
        <v>4.4743614390133368</v>
      </c>
      <c r="CK25" s="41">
        <v>4.6793994119632361</v>
      </c>
      <c r="CL25" s="41">
        <v>4.5884490460377902</v>
      </c>
      <c r="CM25" s="41">
        <v>4.286549738196415</v>
      </c>
      <c r="CN25" s="41">
        <v>4.0977904488238845</v>
      </c>
      <c r="CO25" s="41">
        <v>4.1523171702782804</v>
      </c>
      <c r="CP25" s="41">
        <v>4.0238834665339089</v>
      </c>
      <c r="CQ25" s="41">
        <v>4.6279476280661811</v>
      </c>
      <c r="CR25" s="41">
        <v>4.5528660916841126</v>
      </c>
      <c r="CS25" s="41">
        <v>4.5152206658708209</v>
      </c>
      <c r="CT25" s="41">
        <v>4.5895498713257803</v>
      </c>
      <c r="CU25" s="41">
        <v>4.4302373852119281</v>
      </c>
      <c r="CV25" s="41">
        <v>4.4849422643901669</v>
      </c>
      <c r="CW25" s="41">
        <v>4.4300132065007762</v>
      </c>
      <c r="CX25" s="41">
        <v>4.6216460267013595</v>
      </c>
      <c r="CY25" s="41">
        <v>4.4121262090174334</v>
      </c>
      <c r="CZ25" s="41">
        <v>4.6413882455317967</v>
      </c>
      <c r="DA25" s="41">
        <v>4.7386418684807907</v>
      </c>
      <c r="DB25" s="41">
        <v>4.5911967905315505</v>
      </c>
      <c r="DC25" s="41">
        <v>4.5888702634397429</v>
      </c>
      <c r="DD25" s="41">
        <v>4.6723759757911907</v>
      </c>
      <c r="DE25" s="41">
        <v>4.7102828830615824</v>
      </c>
      <c r="DF25" s="41">
        <v>4.4677002484024984</v>
      </c>
      <c r="DG25" s="41">
        <v>4.5364640750598992</v>
      </c>
      <c r="DH25" s="41">
        <v>4.5761001897616715</v>
      </c>
      <c r="DI25" s="41">
        <v>4.5603691849173371</v>
      </c>
      <c r="DJ25" s="41">
        <v>4.7160915625162376</v>
      </c>
      <c r="DK25" s="41">
        <v>4.2343318788548059</v>
      </c>
      <c r="DL25" s="29">
        <f t="shared" si="0"/>
        <v>4.4087004038086173</v>
      </c>
      <c r="DM25" s="114" t="s">
        <v>126</v>
      </c>
      <c r="DN25" s="106"/>
      <c r="DO25" s="53">
        <v>6.2620972362655554</v>
      </c>
      <c r="DP25" s="53">
        <v>6.0838069226717879</v>
      </c>
      <c r="DQ25" s="53">
        <v>6.2385159094998652</v>
      </c>
      <c r="DR25" s="53">
        <v>6.0500795343360156</v>
      </c>
      <c r="DS25" s="29">
        <f t="shared" si="1"/>
        <v>6.1586249006933063</v>
      </c>
      <c r="DT25" s="120" t="s">
        <v>147</v>
      </c>
      <c r="DU25" s="40"/>
      <c r="DV25" s="41">
        <v>5.57</v>
      </c>
      <c r="DW25" s="41">
        <v>5.9260000000000002</v>
      </c>
      <c r="DX25" s="41">
        <v>5.83</v>
      </c>
      <c r="DY25" s="41">
        <v>4.03</v>
      </c>
      <c r="EA25" s="41">
        <v>6.13</v>
      </c>
      <c r="EB25" s="53">
        <v>5.66</v>
      </c>
      <c r="EC25" s="41">
        <v>4.38</v>
      </c>
      <c r="EE25" s="41">
        <v>4.87</v>
      </c>
      <c r="EF25" s="41">
        <v>4.84</v>
      </c>
      <c r="EG25" s="41">
        <v>4.93</v>
      </c>
      <c r="EH25" s="41">
        <v>4.92</v>
      </c>
      <c r="EI25" s="53">
        <v>6.18</v>
      </c>
    </row>
    <row r="26" spans="1:139" s="41" customFormat="1" x14ac:dyDescent="0.15">
      <c r="A26" s="41" t="s">
        <v>27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4"/>
      <c r="BK26" s="54"/>
      <c r="BL26" s="54"/>
      <c r="BM26" s="54"/>
      <c r="BN26" s="54"/>
      <c r="BO26" s="54"/>
      <c r="BP26" s="54"/>
      <c r="BQ26" s="54"/>
      <c r="BR26" s="54"/>
      <c r="BS26" s="54"/>
      <c r="BT26" s="54"/>
      <c r="BU26" s="54"/>
      <c r="BV26" s="54"/>
      <c r="BW26" s="54"/>
      <c r="BX26" s="54"/>
      <c r="BY26" s="54"/>
      <c r="BZ26" s="54"/>
      <c r="CA26" s="54"/>
      <c r="CB26" s="54"/>
      <c r="CC26" s="54"/>
      <c r="CD26" s="54"/>
      <c r="CE26" s="54"/>
      <c r="CF26" s="54"/>
      <c r="CG26" s="54"/>
      <c r="CH26" s="54"/>
      <c r="CI26" s="54"/>
      <c r="CJ26" s="54"/>
      <c r="CK26" s="54"/>
      <c r="CL26" s="54"/>
      <c r="CM26" s="54"/>
      <c r="CN26" s="54"/>
      <c r="CO26" s="54"/>
      <c r="CP26" s="54"/>
      <c r="CQ26" s="54"/>
      <c r="CR26" s="54"/>
      <c r="CS26" s="54"/>
      <c r="CT26" s="54"/>
      <c r="CU26" s="54"/>
      <c r="CV26" s="54"/>
      <c r="CW26" s="54"/>
      <c r="CX26" s="54"/>
      <c r="CY26" s="54"/>
      <c r="CZ26" s="54"/>
      <c r="DA26" s="54"/>
      <c r="DB26" s="54"/>
      <c r="DC26" s="54"/>
      <c r="DD26" s="54"/>
      <c r="DE26" s="54"/>
      <c r="DF26" s="54"/>
      <c r="DG26" s="54"/>
      <c r="DH26" s="54"/>
      <c r="DI26" s="54"/>
      <c r="DJ26" s="54"/>
      <c r="DK26" s="54"/>
      <c r="DL26" s="63"/>
      <c r="DM26" s="113"/>
      <c r="DN26" s="107"/>
      <c r="DO26" s="73"/>
      <c r="DP26" s="73"/>
      <c r="DQ26" s="73"/>
      <c r="DR26" s="73"/>
      <c r="DS26" s="63"/>
      <c r="DT26" s="113"/>
      <c r="DU26" s="40"/>
      <c r="DW26" s="41">
        <v>3.1E-2</v>
      </c>
      <c r="DX26" s="41">
        <v>0.05</v>
      </c>
      <c r="DY26" s="41">
        <v>0.04</v>
      </c>
      <c r="EA26" s="41">
        <v>0.04</v>
      </c>
      <c r="EB26" s="53">
        <v>0.01</v>
      </c>
      <c r="EC26" s="41">
        <v>0.11</v>
      </c>
      <c r="EI26" s="53">
        <v>0.01</v>
      </c>
    </row>
    <row r="27" spans="1:139" s="41" customFormat="1" x14ac:dyDescent="0.15">
      <c r="A27" s="42" t="s">
        <v>101</v>
      </c>
      <c r="B27" s="42">
        <f t="shared" ref="B27:L27" si="3">B24+B25+B26</f>
        <v>12.011000000000001</v>
      </c>
      <c r="C27" s="42">
        <f t="shared" si="3"/>
        <v>11.752000000000001</v>
      </c>
      <c r="D27" s="42">
        <f t="shared" si="3"/>
        <v>12.019</v>
      </c>
      <c r="E27" s="42">
        <f t="shared" si="3"/>
        <v>11.901</v>
      </c>
      <c r="F27" s="42">
        <f t="shared" si="3"/>
        <v>11.798000000000002</v>
      </c>
      <c r="G27" s="42">
        <f t="shared" si="3"/>
        <v>12.023000000000001</v>
      </c>
      <c r="H27" s="42">
        <f t="shared" si="3"/>
        <v>11.888999999999999</v>
      </c>
      <c r="I27" s="42">
        <f t="shared" si="3"/>
        <v>11.902999999999999</v>
      </c>
      <c r="J27" s="42">
        <f t="shared" si="3"/>
        <v>12.056000000000001</v>
      </c>
      <c r="K27" s="42">
        <f t="shared" si="3"/>
        <v>11.984</v>
      </c>
      <c r="L27" s="42">
        <f t="shared" si="3"/>
        <v>11.968</v>
      </c>
      <c r="M27" s="41">
        <v>11.98728316906376</v>
      </c>
      <c r="N27" s="41">
        <v>11.968419566930843</v>
      </c>
      <c r="O27" s="41">
        <v>11.974259153317805</v>
      </c>
      <c r="P27" s="41">
        <v>11.990908007009569</v>
      </c>
      <c r="Q27" s="41">
        <v>11.993091465505469</v>
      </c>
      <c r="R27" s="41">
        <v>11.947572800631875</v>
      </c>
      <c r="S27" s="41">
        <v>11.976026925970098</v>
      </c>
      <c r="T27" s="41">
        <v>12.026893450811425</v>
      </c>
      <c r="U27" s="41">
        <v>12.040680678457726</v>
      </c>
      <c r="V27" s="41">
        <v>12.036855499143551</v>
      </c>
      <c r="W27" s="41">
        <v>12.064535289730843</v>
      </c>
      <c r="X27" s="41">
        <v>12.034240501726192</v>
      </c>
      <c r="Y27" s="41">
        <v>12.027146053141781</v>
      </c>
      <c r="Z27" s="41">
        <v>12.091407916931495</v>
      </c>
      <c r="AA27" s="41">
        <v>11.9689119547815</v>
      </c>
      <c r="AB27" s="41">
        <v>11.96356790612705</v>
      </c>
      <c r="AC27" s="41">
        <v>12.032562564801644</v>
      </c>
      <c r="AD27" s="41">
        <v>12.062909079983623</v>
      </c>
      <c r="AE27" s="41">
        <v>11.980945900697407</v>
      </c>
      <c r="AF27" s="41">
        <v>12.060034839977776</v>
      </c>
      <c r="AG27" s="41">
        <v>12.000757410019149</v>
      </c>
      <c r="AH27" s="41">
        <v>12.025478937243939</v>
      </c>
      <c r="AI27" s="41">
        <v>11.988147560400668</v>
      </c>
      <c r="AJ27" s="41">
        <v>12.075635852501144</v>
      </c>
      <c r="AK27" s="41">
        <v>12.009147650446433</v>
      </c>
      <c r="AL27" s="41">
        <v>12.04648331058381</v>
      </c>
      <c r="AM27" s="41">
        <v>11.997701020644062</v>
      </c>
      <c r="AN27" s="41">
        <v>12.011706781210869</v>
      </c>
      <c r="AO27" s="41">
        <v>12.012851740913202</v>
      </c>
      <c r="AP27" s="41">
        <v>12.057286319093912</v>
      </c>
      <c r="AQ27" s="41">
        <v>12.061773649523355</v>
      </c>
      <c r="AR27" s="41">
        <v>12.050253684511802</v>
      </c>
      <c r="AS27" s="41">
        <v>12.09128424143444</v>
      </c>
      <c r="AT27" s="41">
        <v>11.9886852906203</v>
      </c>
      <c r="AU27" s="41">
        <v>12.073219581294932</v>
      </c>
      <c r="AV27" s="41">
        <v>11.981952417496116</v>
      </c>
      <c r="AW27" s="41">
        <v>12.008299295679766</v>
      </c>
      <c r="AX27" s="41">
        <v>12.050091929169671</v>
      </c>
      <c r="AY27" s="41">
        <v>12.038941163039102</v>
      </c>
      <c r="AZ27" s="41">
        <v>12.009240937962577</v>
      </c>
      <c r="BA27" s="41">
        <v>12.040938941224351</v>
      </c>
      <c r="BB27" s="41">
        <v>12.037583267660832</v>
      </c>
      <c r="BC27" s="41">
        <v>12.065911808831302</v>
      </c>
      <c r="BD27" s="41">
        <v>12.022075688564492</v>
      </c>
      <c r="BE27" s="41">
        <v>11.941090186192698</v>
      </c>
      <c r="BF27" s="41">
        <v>12.042890153365143</v>
      </c>
      <c r="BG27" s="41">
        <v>12.032403607001271</v>
      </c>
      <c r="BH27" s="41">
        <v>12.009047108590105</v>
      </c>
      <c r="BI27" s="41">
        <v>12.049300001006802</v>
      </c>
      <c r="BJ27" s="41">
        <v>11.997446850981323</v>
      </c>
      <c r="BK27" s="41">
        <v>12.00849005059702</v>
      </c>
      <c r="BL27" s="41">
        <v>12.046495879260982</v>
      </c>
      <c r="BM27" s="41">
        <v>12.063625601364087</v>
      </c>
      <c r="BN27" s="41">
        <v>12.064945713367152</v>
      </c>
      <c r="BO27" s="41">
        <v>12.064826523488719</v>
      </c>
      <c r="BP27" s="41">
        <v>12.076892731537658</v>
      </c>
      <c r="BQ27" s="41">
        <v>12.029454422747705</v>
      </c>
      <c r="BR27" s="41">
        <v>12.059509852377516</v>
      </c>
      <c r="BS27" s="41">
        <v>12.048023027526433</v>
      </c>
      <c r="BT27" s="41">
        <v>12.063643599946548</v>
      </c>
      <c r="BU27" s="41">
        <v>12.052587244177186</v>
      </c>
      <c r="BV27" s="41">
        <v>12.055176646727357</v>
      </c>
      <c r="BW27" s="41">
        <v>12.001846836398176</v>
      </c>
      <c r="BX27" s="41">
        <v>11.997591302056582</v>
      </c>
      <c r="BY27" s="41">
        <v>12.006431462413349</v>
      </c>
      <c r="BZ27" s="41">
        <v>12.027014319442808</v>
      </c>
      <c r="CA27" s="41">
        <v>12.035622500631362</v>
      </c>
      <c r="CB27" s="41">
        <v>12.061568215460845</v>
      </c>
      <c r="CC27" s="41">
        <v>11.992773686811439</v>
      </c>
      <c r="CD27" s="41">
        <v>12.027845364629037</v>
      </c>
      <c r="CE27" s="41">
        <v>11.990269113406768</v>
      </c>
      <c r="CF27" s="41">
        <v>12.046442729933236</v>
      </c>
      <c r="CG27" s="41">
        <v>12.07286393060679</v>
      </c>
      <c r="CH27" s="41">
        <v>12.055755968909633</v>
      </c>
      <c r="CI27" s="41">
        <v>12.04421049311847</v>
      </c>
      <c r="CJ27" s="41">
        <v>12.031365904638559</v>
      </c>
      <c r="CK27" s="41">
        <v>12.079498892062118</v>
      </c>
      <c r="CL27" s="41">
        <v>12.067266310804357</v>
      </c>
      <c r="CM27" s="41">
        <v>12.011330783752665</v>
      </c>
      <c r="CN27" s="41">
        <v>12.058070918243271</v>
      </c>
      <c r="CO27" s="41">
        <v>12.046943463629475</v>
      </c>
      <c r="CP27" s="41">
        <v>12.089696870806566</v>
      </c>
      <c r="CQ27" s="41">
        <v>12.086598966817441</v>
      </c>
      <c r="CR27" s="41">
        <v>12.073908202874913</v>
      </c>
      <c r="CS27" s="41">
        <v>12.04575416380885</v>
      </c>
      <c r="CT27" s="41">
        <v>12.054559958070222</v>
      </c>
      <c r="CU27" s="41">
        <v>12.037533158883956</v>
      </c>
      <c r="CV27" s="41">
        <v>12.077746794810013</v>
      </c>
      <c r="CW27" s="41">
        <v>12.067368331455974</v>
      </c>
      <c r="CX27" s="41">
        <v>12.038541371025303</v>
      </c>
      <c r="CY27" s="41">
        <v>11.995219943339428</v>
      </c>
      <c r="CZ27" s="41">
        <v>12.060130215283088</v>
      </c>
      <c r="DA27" s="41">
        <v>12.066663004795931</v>
      </c>
      <c r="DB27" s="41">
        <v>12.073080819361117</v>
      </c>
      <c r="DC27" s="41">
        <v>12.090263593449187</v>
      </c>
      <c r="DD27" s="41">
        <v>12.069770089239571</v>
      </c>
      <c r="DE27" s="41">
        <v>12.070376053162107</v>
      </c>
      <c r="DF27" s="41">
        <v>12.052739311810829</v>
      </c>
      <c r="DG27" s="41">
        <v>12.048929121079055</v>
      </c>
      <c r="DH27" s="41">
        <v>12.087884557328234</v>
      </c>
      <c r="DI27" s="41">
        <v>12.061506195040462</v>
      </c>
      <c r="DJ27" s="41">
        <v>12.062534138993168</v>
      </c>
      <c r="DK27" s="41">
        <v>11.974026127630584</v>
      </c>
      <c r="DL27" s="29">
        <f t="shared" si="0"/>
        <v>12.0256411718516</v>
      </c>
      <c r="DM27" s="114" t="s">
        <v>132</v>
      </c>
      <c r="DN27" s="106"/>
      <c r="DO27" s="53">
        <v>16.047496667508483</v>
      </c>
      <c r="DP27" s="53">
        <v>16.082090953947791</v>
      </c>
      <c r="DQ27" s="53">
        <v>16.037127152838714</v>
      </c>
      <c r="DR27" s="53">
        <v>16.09715190747572</v>
      </c>
      <c r="DS27" s="29">
        <f t="shared" si="1"/>
        <v>16.065966670442677</v>
      </c>
      <c r="DT27" s="120" t="s">
        <v>148</v>
      </c>
      <c r="DU27" s="40"/>
      <c r="DV27" s="42">
        <f>DV24+DV25+DV26</f>
        <v>15.92</v>
      </c>
      <c r="DW27" s="42">
        <f>DW24+DW25+DW26</f>
        <v>16.027000000000001</v>
      </c>
      <c r="DX27" s="42">
        <f>DX24+DX25+DX26</f>
        <v>16.02</v>
      </c>
      <c r="DY27" s="42">
        <f>DY24+DY25+DY26</f>
        <v>11.989999999999998</v>
      </c>
      <c r="DZ27" s="42"/>
      <c r="EA27" s="42">
        <f>EA24+EA25+EA26</f>
        <v>16</v>
      </c>
      <c r="EB27" s="43">
        <f>EB24+EB25+EB26</f>
        <v>16</v>
      </c>
      <c r="EC27" s="42">
        <f>EC24+EC25+EC26</f>
        <v>12.009999999999998</v>
      </c>
      <c r="ED27" s="42"/>
      <c r="EE27" s="42">
        <f>EE24+EE25+EE26</f>
        <v>12.04</v>
      </c>
      <c r="EF27" s="42">
        <f>EF24+EF25+EF26</f>
        <v>11.98</v>
      </c>
      <c r="EG27" s="42">
        <f>EG24+EG25+EG26</f>
        <v>11.98</v>
      </c>
      <c r="EH27" s="42">
        <f>EH24+EH25+EH26</f>
        <v>11.94</v>
      </c>
      <c r="EI27" s="43">
        <f>EI24+EI25+EI26</f>
        <v>16.05</v>
      </c>
    </row>
    <row r="28" spans="1:139" s="41" customFormat="1" x14ac:dyDescent="0.15">
      <c r="DL28" s="29"/>
      <c r="DM28" s="114"/>
      <c r="DN28" s="106"/>
      <c r="DO28" s="53"/>
      <c r="DP28" s="53"/>
      <c r="DQ28" s="53"/>
      <c r="DR28" s="53"/>
      <c r="DS28" s="29"/>
      <c r="DT28" s="120"/>
      <c r="DU28" s="40"/>
      <c r="EB28" s="53"/>
      <c r="ED28" s="53"/>
      <c r="EI28" s="53"/>
    </row>
    <row r="29" spans="1:139" s="41" customFormat="1" x14ac:dyDescent="0.15">
      <c r="A29" s="41" t="s">
        <v>28</v>
      </c>
      <c r="B29" s="41">
        <v>0.06</v>
      </c>
      <c r="C29" s="41">
        <v>0.15300000000000002</v>
      </c>
      <c r="E29" s="41">
        <v>0.11600000000000002</v>
      </c>
      <c r="F29" s="41">
        <v>0.10400000000000001</v>
      </c>
      <c r="G29" s="41">
        <v>0.06</v>
      </c>
      <c r="H29" s="41">
        <v>0.16000000000000003</v>
      </c>
      <c r="I29" s="41">
        <v>9.0999999999999998E-2</v>
      </c>
      <c r="L29" s="41">
        <v>9.0999999999999998E-2</v>
      </c>
      <c r="M29" s="41">
        <v>1.8812579729587445E-2</v>
      </c>
      <c r="N29" s="41">
        <v>2.6038895127458325E-2</v>
      </c>
      <c r="P29" s="41">
        <v>1.5873261570887132E-2</v>
      </c>
      <c r="Q29" s="41">
        <v>2.2821794429190367E-2</v>
      </c>
      <c r="R29" s="41">
        <v>1.3495466699363851E-2</v>
      </c>
      <c r="V29" s="41">
        <v>1.5933002338575662E-2</v>
      </c>
      <c r="X29" s="41">
        <v>1.3300700497205315E-2</v>
      </c>
      <c r="Y29" s="41">
        <v>1.8025652941211417E-2</v>
      </c>
      <c r="Z29" s="41">
        <v>1.7464978171494474E-2</v>
      </c>
      <c r="AA29" s="41">
        <v>8.7079572434222402E-2</v>
      </c>
      <c r="AB29" s="41">
        <v>9.3103578791638511E-2</v>
      </c>
      <c r="AC29" s="41">
        <v>3.9273732136837346E-2</v>
      </c>
      <c r="AD29" s="41">
        <v>2.9944993285495904E-2</v>
      </c>
      <c r="AE29" s="41">
        <v>1.8548070194511532E-2</v>
      </c>
      <c r="AG29" s="41">
        <v>2.290326407145413E-2</v>
      </c>
      <c r="AH29" s="41">
        <v>5.3602329480945142E-2</v>
      </c>
      <c r="AI29" s="41">
        <v>1.3652219084169538E-2</v>
      </c>
      <c r="AK29" s="41">
        <v>2.7916504978786623E-2</v>
      </c>
      <c r="AM29" s="41">
        <v>2.0662019806552384E-2</v>
      </c>
      <c r="AN29" s="41">
        <v>1.7487302225419769E-2</v>
      </c>
      <c r="AP29" s="41">
        <v>3.0027842668743414E-2</v>
      </c>
      <c r="AT29" s="41">
        <v>0.1807852370817371</v>
      </c>
      <c r="AU29" s="41">
        <v>2.9321565430313546E-2</v>
      </c>
      <c r="AY29" s="41">
        <v>2.314925145517923E-2</v>
      </c>
      <c r="BA29" s="41">
        <v>6.636110129734836E-2</v>
      </c>
      <c r="BB29" s="41">
        <v>1.7255353674510587E-2</v>
      </c>
      <c r="BD29" s="41">
        <v>1.9403136803467572E-2</v>
      </c>
      <c r="BF29" s="41">
        <v>1.4821819120080619E-2</v>
      </c>
      <c r="BH29" s="41">
        <v>3.1544008291506762E-2</v>
      </c>
      <c r="BI29" s="41">
        <v>2.6173779290085498E-2</v>
      </c>
      <c r="BJ29" s="52">
        <v>2.1641073389083394E-2</v>
      </c>
      <c r="BK29" s="41">
        <v>2.4734660749707885E-2</v>
      </c>
      <c r="BL29" s="41">
        <v>1.457570259942456E-2</v>
      </c>
      <c r="BN29" s="41">
        <v>1.4146540882752868E-2</v>
      </c>
      <c r="BP29" s="41">
        <v>1.7470274704322671E-2</v>
      </c>
      <c r="BQ29" s="41">
        <v>1.3354542799860933E-2</v>
      </c>
      <c r="BR29" s="41">
        <v>2.102109703989017E-2</v>
      </c>
      <c r="BS29" s="41">
        <v>2.0279362163530563E-2</v>
      </c>
      <c r="BU29" s="41">
        <v>1.5868020939315934E-2</v>
      </c>
      <c r="BX29" s="41">
        <v>4.5936782073902789E-2</v>
      </c>
      <c r="BZ29" s="41">
        <v>1.3486745638511731E-2</v>
      </c>
      <c r="CA29" s="41">
        <v>0</v>
      </c>
      <c r="CB29" s="41">
        <v>0</v>
      </c>
      <c r="CC29" s="41">
        <v>4.5868912893112547E-2</v>
      </c>
      <c r="CD29" s="41">
        <v>0</v>
      </c>
      <c r="CE29" s="41">
        <v>2.2061876361410781E-2</v>
      </c>
      <c r="CH29" s="41">
        <v>3.2501199799636338E-2</v>
      </c>
      <c r="CI29" s="41">
        <v>0</v>
      </c>
      <c r="CJ29" s="41">
        <v>2.9337926997254734E-2</v>
      </c>
      <c r="CN29" s="41">
        <v>2.4122001683909454E-2</v>
      </c>
      <c r="CO29" s="41">
        <v>4.1020934004294858E-2</v>
      </c>
      <c r="CP29" s="41">
        <v>4.352605823611342E-2</v>
      </c>
      <c r="CS29" s="41">
        <v>1.873400446219366E-2</v>
      </c>
      <c r="CT29" s="41">
        <v>2.8265852473636159E-2</v>
      </c>
      <c r="CU29" s="41">
        <v>2.4908023368966546E-2</v>
      </c>
      <c r="DB29" s="41">
        <v>1.7051196353641336E-2</v>
      </c>
      <c r="DC29" s="41">
        <v>2.7500828398517592E-2</v>
      </c>
      <c r="DD29" s="41">
        <v>1.9046816694766204E-2</v>
      </c>
      <c r="DF29" s="41">
        <v>7.4805190584340306E-2</v>
      </c>
      <c r="DG29" s="41">
        <v>1.5449440123490719E-2</v>
      </c>
      <c r="DH29" s="41">
        <v>2.1309646826352592E-2</v>
      </c>
      <c r="DJ29" s="41">
        <v>3.6469677338957583E-2</v>
      </c>
      <c r="DK29" s="41">
        <v>0.18292715596634487</v>
      </c>
      <c r="DL29" s="29">
        <f t="shared" si="0"/>
        <v>3.9256402234580615E-2</v>
      </c>
      <c r="DM29" s="114" t="s">
        <v>133</v>
      </c>
      <c r="DN29" s="106"/>
      <c r="DO29" s="53"/>
      <c r="DP29" s="53"/>
      <c r="DQ29" s="53"/>
      <c r="DR29" s="53"/>
      <c r="DS29" s="29"/>
      <c r="DT29" s="120"/>
      <c r="DU29" s="40"/>
      <c r="DY29" s="41">
        <v>0.01</v>
      </c>
      <c r="EA29" s="41">
        <v>0.36</v>
      </c>
      <c r="EB29" s="53">
        <v>0.02</v>
      </c>
      <c r="EC29" s="41">
        <v>0.09</v>
      </c>
      <c r="ED29" s="53"/>
      <c r="EE29" s="41">
        <v>0.02</v>
      </c>
      <c r="EF29" s="41">
        <v>0.02</v>
      </c>
      <c r="EG29" s="41">
        <v>0.01</v>
      </c>
      <c r="EH29" s="41">
        <v>0.03</v>
      </c>
      <c r="EI29" s="53">
        <v>0.02</v>
      </c>
    </row>
    <row r="30" spans="1:139" s="53" customFormat="1" x14ac:dyDescent="0.15">
      <c r="A30" s="53" t="s">
        <v>29</v>
      </c>
      <c r="B30" s="53">
        <v>0.79300000000000015</v>
      </c>
      <c r="C30" s="53">
        <v>0.53200000000000003</v>
      </c>
      <c r="D30" s="53">
        <v>0.96700000000000008</v>
      </c>
      <c r="E30" s="53">
        <v>0.90300000000000014</v>
      </c>
      <c r="F30" s="53">
        <v>0.9910000000000001</v>
      </c>
      <c r="G30" s="53">
        <v>0.91600000000000004</v>
      </c>
      <c r="H30" s="53">
        <v>0.77100000000000002</v>
      </c>
      <c r="I30" s="53">
        <v>0.97199999999999998</v>
      </c>
      <c r="J30" s="53">
        <v>0.80600000000000005</v>
      </c>
      <c r="K30" s="53">
        <v>0.90100000000000002</v>
      </c>
      <c r="L30" s="53">
        <v>0.76800000000000002</v>
      </c>
      <c r="M30" s="53">
        <v>1.180050551263699</v>
      </c>
      <c r="N30" s="53">
        <v>1.2671100162414921</v>
      </c>
      <c r="O30" s="53">
        <v>1.2889826705924463</v>
      </c>
      <c r="P30" s="53">
        <v>1.2964538533462413</v>
      </c>
      <c r="Q30" s="53">
        <v>1.2394103053646652</v>
      </c>
      <c r="R30" s="53">
        <v>1.1692813689972454</v>
      </c>
      <c r="S30" s="53">
        <v>1.2241482731561171</v>
      </c>
      <c r="T30" s="53">
        <v>1.0295690119676177</v>
      </c>
      <c r="U30" s="53">
        <v>1.0060650151761545</v>
      </c>
      <c r="V30" s="53">
        <v>1.2451944249796882</v>
      </c>
      <c r="W30" s="53">
        <v>1.1808717383458418</v>
      </c>
      <c r="X30" s="53">
        <v>1.2482478003597071</v>
      </c>
      <c r="Y30" s="53">
        <v>1.3581577156100795</v>
      </c>
      <c r="Z30" s="53">
        <v>1.4227420464052485</v>
      </c>
      <c r="AA30" s="53">
        <v>1.3932384860875764</v>
      </c>
      <c r="AB30" s="53">
        <v>1.2881135917851998</v>
      </c>
      <c r="AC30" s="53">
        <v>1.3958540564838569</v>
      </c>
      <c r="AD30" s="53">
        <v>1.4616014610292718</v>
      </c>
      <c r="AE30" s="53">
        <v>1.4555738313613797</v>
      </c>
      <c r="AF30" s="53">
        <v>1.3645732962686434</v>
      </c>
      <c r="AG30" s="53">
        <v>1.4505935887031625</v>
      </c>
      <c r="AH30" s="53">
        <v>1.4348042755870212</v>
      </c>
      <c r="AI30" s="53">
        <v>1.1122120909326465</v>
      </c>
      <c r="AJ30" s="53">
        <v>1.3628406205913239</v>
      </c>
      <c r="AK30" s="53">
        <v>1.306199615330818</v>
      </c>
      <c r="AL30" s="53">
        <v>1.0920993781851658</v>
      </c>
      <c r="AM30" s="53">
        <v>1.0859257844005639</v>
      </c>
      <c r="AN30" s="53">
        <v>1.155023875563167</v>
      </c>
      <c r="AO30" s="53">
        <v>1.1210826384150911</v>
      </c>
      <c r="AP30" s="53">
        <v>1.0789248034507486</v>
      </c>
      <c r="AQ30" s="53">
        <v>1.2689521197837528</v>
      </c>
      <c r="AR30" s="53">
        <v>1.2784939549243699</v>
      </c>
      <c r="AS30" s="53">
        <v>1.2903830370203193</v>
      </c>
      <c r="AT30" s="53">
        <v>1.3491858605843179</v>
      </c>
      <c r="AU30" s="53">
        <v>1.0206959471683628</v>
      </c>
      <c r="AV30" s="53">
        <v>1.1223587771466341</v>
      </c>
      <c r="AW30" s="53">
        <v>1.2445257144148445</v>
      </c>
      <c r="AX30" s="53">
        <v>1.1473554513899107</v>
      </c>
      <c r="AY30" s="53">
        <v>1.259494496286971</v>
      </c>
      <c r="AZ30" s="53">
        <v>0.93246472441194828</v>
      </c>
      <c r="BA30" s="53">
        <v>1.2956222914224955</v>
      </c>
      <c r="BB30" s="53">
        <v>1.4396154267861418</v>
      </c>
      <c r="BC30" s="53">
        <v>1.333394254252475</v>
      </c>
      <c r="BD30" s="53">
        <v>1.2714060307434483</v>
      </c>
      <c r="BE30" s="53">
        <v>1.3975580076423408</v>
      </c>
      <c r="BF30" s="53">
        <v>1.232041821033699</v>
      </c>
      <c r="BG30" s="53">
        <v>1.2495202168023847</v>
      </c>
      <c r="BH30" s="53">
        <v>1.3020339045597811</v>
      </c>
      <c r="BI30" s="53">
        <v>1.3714157880659374</v>
      </c>
      <c r="BJ30" s="99">
        <v>1.461160314487737</v>
      </c>
      <c r="BK30" s="53">
        <v>0.94629273991439822</v>
      </c>
      <c r="BL30" s="53">
        <v>1.0308603745856271</v>
      </c>
      <c r="BM30" s="53">
        <v>1.0814926760006034</v>
      </c>
      <c r="BN30" s="53">
        <v>1.0182173847934253</v>
      </c>
      <c r="BO30" s="53">
        <v>1.0116093001548139</v>
      </c>
      <c r="BP30" s="53">
        <v>1.0228308249389511</v>
      </c>
      <c r="BQ30" s="53">
        <v>0.93576689188614703</v>
      </c>
      <c r="BR30" s="53">
        <v>1.0146863456788644</v>
      </c>
      <c r="BS30" s="53">
        <v>0.98356521109376771</v>
      </c>
      <c r="BT30" s="53">
        <v>1.0370243779603983</v>
      </c>
      <c r="BU30" s="53">
        <v>0.90702116632652363</v>
      </c>
      <c r="BV30" s="53">
        <v>1.1973704930382267</v>
      </c>
      <c r="BW30" s="53">
        <v>1.0547429600781113</v>
      </c>
      <c r="BX30" s="53">
        <v>0.99081564585722948</v>
      </c>
      <c r="BY30" s="53">
        <v>1.2987507946288315</v>
      </c>
      <c r="BZ30" s="53">
        <v>1.1069308717532342</v>
      </c>
      <c r="CA30" s="53">
        <v>1.3228842930244811</v>
      </c>
      <c r="CB30" s="53">
        <v>1.2122099989289765</v>
      </c>
      <c r="CC30" s="53">
        <v>1.0987382249122892</v>
      </c>
      <c r="CD30" s="53">
        <v>1.2724085477088067</v>
      </c>
      <c r="CE30" s="53">
        <v>1.0574847896992547</v>
      </c>
      <c r="CF30" s="53">
        <v>1.2661284014468321</v>
      </c>
      <c r="CG30" s="53">
        <v>1.1168521068825299</v>
      </c>
      <c r="CH30" s="53">
        <v>1.0885100416242128</v>
      </c>
      <c r="CI30" s="53">
        <v>1.1869214999219178</v>
      </c>
      <c r="CJ30" s="53">
        <v>1.0371203171833063</v>
      </c>
      <c r="CK30" s="53">
        <v>1.235094019578058</v>
      </c>
      <c r="CL30" s="53">
        <v>1.2365708343561221</v>
      </c>
      <c r="CM30" s="53">
        <v>1.0489956678476788</v>
      </c>
      <c r="CN30" s="53">
        <v>1.0035741559498708</v>
      </c>
      <c r="CO30" s="53">
        <v>0.97595031419894285</v>
      </c>
      <c r="CP30" s="53">
        <v>0.97028552228324361</v>
      </c>
      <c r="CQ30" s="53">
        <v>1.2130427150795913</v>
      </c>
      <c r="CR30" s="53">
        <v>1.200225638965227</v>
      </c>
      <c r="CS30" s="53">
        <v>1.1504070449014869</v>
      </c>
      <c r="CT30" s="53">
        <v>1.0519158397006234</v>
      </c>
      <c r="CU30" s="53">
        <v>1.0425396368006195</v>
      </c>
      <c r="CV30" s="53">
        <v>1.1222667588202175</v>
      </c>
      <c r="CW30" s="53">
        <v>1.0209425626231556</v>
      </c>
      <c r="CX30" s="53">
        <v>1.2733842687157726</v>
      </c>
      <c r="CY30" s="53">
        <v>1.2825586710839183</v>
      </c>
      <c r="CZ30" s="53">
        <v>1.2767639876343031</v>
      </c>
      <c r="DA30" s="53">
        <v>1.317355566087165</v>
      </c>
      <c r="DB30" s="53">
        <v>1.0660013779400337</v>
      </c>
      <c r="DC30" s="53">
        <v>1.0660090669065159</v>
      </c>
      <c r="DD30" s="53">
        <v>1.1333062696693177</v>
      </c>
      <c r="DE30" s="53">
        <v>1.3130790073890497</v>
      </c>
      <c r="DF30" s="53">
        <v>1.0442207986388596</v>
      </c>
      <c r="DG30" s="53">
        <v>1.1037858229599529</v>
      </c>
      <c r="DH30" s="53">
        <v>1.066816269066341</v>
      </c>
      <c r="DI30" s="53">
        <v>1.1774605392824411</v>
      </c>
      <c r="DJ30" s="53">
        <v>1.120167960348688</v>
      </c>
      <c r="DK30" s="53">
        <v>1.001076037198132</v>
      </c>
      <c r="DL30" s="29">
        <f t="shared" si="0"/>
        <v>1.1501197978855866</v>
      </c>
      <c r="DM30" s="114" t="s">
        <v>123</v>
      </c>
      <c r="DN30" s="106"/>
      <c r="DO30" s="53">
        <v>1.7638457240326413</v>
      </c>
      <c r="DP30" s="53">
        <v>1.6162799985719687</v>
      </c>
      <c r="DQ30" s="53">
        <v>1.6965447302784089</v>
      </c>
      <c r="DR30" s="53">
        <v>1.4891361425100398</v>
      </c>
      <c r="DS30" s="29">
        <f t="shared" si="1"/>
        <v>1.6414516488482647</v>
      </c>
      <c r="DT30" s="120" t="s">
        <v>149</v>
      </c>
      <c r="DU30" s="40"/>
      <c r="DV30" s="53">
        <v>1.55</v>
      </c>
      <c r="DW30" s="53">
        <v>1.6519999999999999</v>
      </c>
      <c r="DX30" s="53">
        <v>1.5</v>
      </c>
      <c r="DY30" s="53">
        <v>1.1599999999999999</v>
      </c>
      <c r="EA30" s="53">
        <v>1.72</v>
      </c>
      <c r="EB30" s="53">
        <v>0.64</v>
      </c>
      <c r="EC30" s="53">
        <v>0.76</v>
      </c>
      <c r="EE30" s="53">
        <v>1.04</v>
      </c>
      <c r="EF30" s="53">
        <v>1.38</v>
      </c>
      <c r="EG30" s="53">
        <v>1.3</v>
      </c>
      <c r="EH30" s="53">
        <v>1.31</v>
      </c>
      <c r="EI30" s="53">
        <v>0.66</v>
      </c>
    </row>
    <row r="31" spans="1:139" s="41" customFormat="1" x14ac:dyDescent="0.15">
      <c r="A31" s="41" t="s">
        <v>30</v>
      </c>
      <c r="B31" s="41">
        <v>0.36799999999999999</v>
      </c>
      <c r="C31" s="41">
        <v>0.31400000000000006</v>
      </c>
      <c r="E31" s="41">
        <v>0.53900000000000003</v>
      </c>
      <c r="F31" s="41">
        <v>0.34699999999999998</v>
      </c>
      <c r="G31" s="41">
        <v>0.41399999999999998</v>
      </c>
      <c r="H31" s="41">
        <v>0.52600000000000002</v>
      </c>
      <c r="I31" s="41">
        <v>0.21000000000000002</v>
      </c>
      <c r="J31" s="41">
        <v>0.41899999999999998</v>
      </c>
      <c r="K31" s="41">
        <v>0.53500000000000003</v>
      </c>
      <c r="L31" s="41">
        <v>0.33400000000000007</v>
      </c>
      <c r="M31" s="41">
        <v>8.4707900960391255E-2</v>
      </c>
      <c r="N31" s="41">
        <v>0.10150996858139705</v>
      </c>
      <c r="O31" s="41">
        <v>0.15322141062479017</v>
      </c>
      <c r="P31" s="41">
        <v>7.7961281708440258E-2</v>
      </c>
      <c r="Q31" s="41">
        <v>5.8325923767364049E-2</v>
      </c>
      <c r="R31" s="41">
        <v>5.1977643387683549E-2</v>
      </c>
      <c r="S31" s="41">
        <v>7.0407150364382221E-2</v>
      </c>
      <c r="V31" s="41">
        <v>0.115879561963664</v>
      </c>
      <c r="W31" s="41">
        <v>4.6369618928594286E-2</v>
      </c>
      <c r="X31" s="41">
        <v>0.14494179001390115</v>
      </c>
      <c r="Y31" s="41">
        <v>0.12151630413563225</v>
      </c>
      <c r="Z31" s="41">
        <v>0.16224994705179549</v>
      </c>
      <c r="AA31" s="41">
        <v>0.15448464137685231</v>
      </c>
      <c r="AB31" s="41">
        <v>8.6022134735705552E-2</v>
      </c>
      <c r="AC31" s="41">
        <v>0.12039374061501062</v>
      </c>
      <c r="AD31" s="41">
        <v>0.18085923258231321</v>
      </c>
      <c r="AE31" s="41">
        <v>0.23058829790870891</v>
      </c>
      <c r="AF31" s="41">
        <v>0.14308237405457955</v>
      </c>
      <c r="AG31" s="41">
        <v>0.21580633002107663</v>
      </c>
      <c r="AH31" s="41">
        <v>0.16573377814176901</v>
      </c>
      <c r="AJ31" s="41">
        <v>6.0336069726632309E-2</v>
      </c>
      <c r="AK31" s="41">
        <v>0.12093325664012203</v>
      </c>
      <c r="AM31" s="41">
        <v>0.12804898439496706</v>
      </c>
      <c r="AN31" s="41">
        <v>7.5788150060581455E-2</v>
      </c>
      <c r="AO31" s="41">
        <v>0.13215278141693451</v>
      </c>
      <c r="AP31" s="41">
        <v>9.7437344361743589E-2</v>
      </c>
      <c r="AR31" s="41">
        <v>0.18941624538316379</v>
      </c>
      <c r="AS31" s="41">
        <v>0.11100435149882919</v>
      </c>
      <c r="AT31" s="41">
        <v>8.376648688392363E-2</v>
      </c>
      <c r="AU31" s="41">
        <v>5.9011844077616622E-2</v>
      </c>
      <c r="AY31" s="41">
        <v>4.831335538779756E-2</v>
      </c>
      <c r="BA31" s="41">
        <v>0.15761361653387898</v>
      </c>
      <c r="BB31" s="41">
        <v>0.18677189114082021</v>
      </c>
      <c r="BC31" s="41">
        <v>0.15514459147928275</v>
      </c>
      <c r="BE31" s="41">
        <v>0.25212331296590901</v>
      </c>
      <c r="BF31" s="41">
        <v>7.9860077729841064E-2</v>
      </c>
      <c r="BG31" s="41">
        <v>9.4398216076107294E-2</v>
      </c>
      <c r="BH31" s="41">
        <v>0.10618337749427408</v>
      </c>
      <c r="BI31" s="41">
        <v>0.19422620096909243</v>
      </c>
      <c r="BJ31" s="52">
        <v>0.22135036583406562</v>
      </c>
      <c r="BK31" s="41">
        <v>0.22171418684350427</v>
      </c>
      <c r="BL31" s="41">
        <v>0.19733156452632755</v>
      </c>
      <c r="BM31" s="41">
        <v>8.3539266593257583E-2</v>
      </c>
      <c r="BN31" s="41">
        <v>0.17138467897742826</v>
      </c>
      <c r="BO31" s="41">
        <v>2.0915599395694554E-2</v>
      </c>
      <c r="BP31" s="41">
        <v>0.3178531599310942</v>
      </c>
      <c r="BQ31" s="41">
        <v>0.20102492662048171</v>
      </c>
      <c r="BR31" s="41">
        <v>0.39641692607490137</v>
      </c>
      <c r="BS31" s="41">
        <v>0.33619807416657116</v>
      </c>
      <c r="BW31" s="41">
        <v>5.28867627366921E-2</v>
      </c>
      <c r="BX31" s="41">
        <v>0.1893121292500447</v>
      </c>
      <c r="BY31" s="41">
        <v>5.266303060305589E-2</v>
      </c>
      <c r="BZ31" s="41">
        <v>3.7018714533004503E-2</v>
      </c>
      <c r="CC31" s="41">
        <v>0.45983510802182159</v>
      </c>
      <c r="CD31" s="41">
        <v>4.5072798704993006E-2</v>
      </c>
      <c r="CE31" s="41">
        <v>0.52856965113665111</v>
      </c>
      <c r="CG31" s="41">
        <v>0.27312166501478391</v>
      </c>
      <c r="CH31" s="41">
        <v>0.47200365838443392</v>
      </c>
      <c r="CI31" s="41">
        <v>0.20219499848829445</v>
      </c>
      <c r="CJ31" s="41">
        <v>0.51043044446665664</v>
      </c>
      <c r="CM31" s="41">
        <v>0.48157563386837876</v>
      </c>
      <c r="CN31" s="41">
        <v>0.22847139640138789</v>
      </c>
      <c r="CO31" s="41">
        <v>0.26035309061040124</v>
      </c>
      <c r="CP31" s="41">
        <v>0.14344510920846162</v>
      </c>
      <c r="CT31" s="41">
        <v>0.45754003704213225</v>
      </c>
      <c r="CU31" s="41">
        <v>0.35296646457391678</v>
      </c>
      <c r="DB31" s="41">
        <v>0.46847681397003543</v>
      </c>
      <c r="DC31" s="41">
        <v>0.41096591081614131</v>
      </c>
      <c r="DD31" s="41">
        <v>0.35676506364781807</v>
      </c>
      <c r="DF31" s="41">
        <v>0.40845076017448129</v>
      </c>
      <c r="DG31" s="41">
        <v>0.36835407640673412</v>
      </c>
      <c r="DH31" s="41">
        <v>0.4551338338026969</v>
      </c>
      <c r="DJ31" s="41">
        <v>0.43994495921344301</v>
      </c>
      <c r="DK31" s="41">
        <v>0.43142586500909008</v>
      </c>
      <c r="DL31" s="29">
        <f t="shared" si="0"/>
        <v>0.22713423702612437</v>
      </c>
      <c r="DM31" s="114" t="s">
        <v>134</v>
      </c>
      <c r="DN31" s="106"/>
      <c r="DO31" s="53"/>
      <c r="DP31" s="53"/>
      <c r="DQ31" s="53">
        <v>6.0097064939990674E-2</v>
      </c>
      <c r="DR31" s="53">
        <v>0.36416222001971188</v>
      </c>
      <c r="DS31" s="29">
        <f t="shared" si="1"/>
        <v>0.21212964247985128</v>
      </c>
      <c r="DT31" s="120" t="s">
        <v>150</v>
      </c>
      <c r="DU31" s="40"/>
      <c r="DW31" s="41">
        <v>8.0000000000000002E-3</v>
      </c>
      <c r="DX31" s="41">
        <v>0.02</v>
      </c>
      <c r="DY31" s="41">
        <v>0.19</v>
      </c>
      <c r="EA31" s="41">
        <v>0.01</v>
      </c>
      <c r="EB31" s="53">
        <v>0.01</v>
      </c>
      <c r="EC31" s="41">
        <v>0</v>
      </c>
      <c r="ED31" s="53"/>
      <c r="EE31" s="41">
        <v>0.4</v>
      </c>
      <c r="EF31" s="41">
        <v>0.48</v>
      </c>
      <c r="EG31" s="41">
        <v>0.56000000000000005</v>
      </c>
      <c r="EH31" s="41">
        <v>0.56999999999999995</v>
      </c>
      <c r="EI31" s="53">
        <v>0.01</v>
      </c>
    </row>
    <row r="32" spans="1:139" s="41" customFormat="1" x14ac:dyDescent="0.15">
      <c r="A32" s="41" t="s">
        <v>31</v>
      </c>
      <c r="B32" s="41">
        <v>1.0999999999999999E-2</v>
      </c>
      <c r="C32" s="41">
        <v>4.8000000000000001E-2</v>
      </c>
      <c r="D32" s="41">
        <v>5.3000000000000005E-2</v>
      </c>
      <c r="F32" s="41">
        <v>2.6000000000000002E-2</v>
      </c>
      <c r="I32" s="41">
        <v>2.8000000000000004E-2</v>
      </c>
      <c r="K32" s="41">
        <v>1.4000000000000002E-2</v>
      </c>
      <c r="N32" s="41">
        <v>2.7052067295825752E-2</v>
      </c>
      <c r="O32" s="41">
        <v>3.6570228236644652E-2</v>
      </c>
      <c r="R32" s="41">
        <v>1.9775625536935838E-2</v>
      </c>
      <c r="T32" s="41">
        <v>3.84618256100644E-2</v>
      </c>
      <c r="V32" s="41">
        <v>1.8644705406285669E-2</v>
      </c>
      <c r="X32" s="41">
        <v>2.2979142846442483E-2</v>
      </c>
      <c r="Y32" s="41">
        <v>2.1391500253185775E-2</v>
      </c>
      <c r="Z32" s="41">
        <v>2.3106628473272366E-2</v>
      </c>
      <c r="AA32" s="41">
        <v>4.4798915958978586E-2</v>
      </c>
      <c r="AB32" s="41">
        <v>2.1146070224208557E-2</v>
      </c>
      <c r="AC32" s="41">
        <v>2.5998499817526582E-2</v>
      </c>
      <c r="AD32" s="41">
        <v>2.5549792189903369E-2</v>
      </c>
      <c r="AE32" s="41">
        <v>4.8562259593005967E-2</v>
      </c>
      <c r="AF32" s="41">
        <v>2.8581987074600024E-2</v>
      </c>
      <c r="AG32" s="41">
        <v>2.7277731201827818E-2</v>
      </c>
      <c r="AH32" s="41">
        <v>3.1801142170469955E-2</v>
      </c>
      <c r="AI32" s="41">
        <v>5.300391175987209E-2</v>
      </c>
      <c r="AJ32" s="41">
        <v>6.2024556276580413E-2</v>
      </c>
      <c r="AK32" s="41">
        <v>2.8982814291290921E-2</v>
      </c>
      <c r="AN32" s="41">
        <v>2.4856758620770289E-2</v>
      </c>
      <c r="AO32" s="41">
        <v>2.6219625451354527E-2</v>
      </c>
      <c r="AP32" s="41">
        <v>4.6868309030363015E-2</v>
      </c>
      <c r="AR32" s="41">
        <v>3.5602308630342916E-2</v>
      </c>
      <c r="AS32" s="41">
        <v>3.177271151744572E-2</v>
      </c>
      <c r="AV32" s="41">
        <v>2.7094148210560654E-2</v>
      </c>
      <c r="AW32" s="41">
        <v>3.1615202782160137E-2</v>
      </c>
      <c r="AX32" s="41">
        <v>3.817161118950621E-2</v>
      </c>
      <c r="AY32" s="41">
        <v>3.5270812340259687E-2</v>
      </c>
      <c r="AZ32" s="41">
        <v>2.9155082116819185E-2</v>
      </c>
      <c r="BA32" s="41">
        <v>3.237809558003122E-2</v>
      </c>
      <c r="BB32" s="41">
        <v>5.1354191167869961E-2</v>
      </c>
      <c r="BC32" s="41">
        <v>3.7331272600817249E-2</v>
      </c>
      <c r="BD32" s="41">
        <v>3.46866600938881E-2</v>
      </c>
      <c r="BE32" s="41">
        <v>3.7431105311667698E-2</v>
      </c>
      <c r="BF32" s="41">
        <v>3.4880562399555282E-2</v>
      </c>
      <c r="BG32" s="41">
        <v>2.7766377173990196E-2</v>
      </c>
      <c r="BI32" s="41">
        <v>2.9515367858258052E-2</v>
      </c>
      <c r="BJ32" s="52"/>
      <c r="BK32" s="41">
        <v>2.6121859843112164E-2</v>
      </c>
      <c r="BL32" s="41">
        <v>2.4343556918924637E-2</v>
      </c>
      <c r="BM32" s="41">
        <v>4.9209970913670735E-2</v>
      </c>
      <c r="BN32" s="41">
        <v>5.014765455373376E-2</v>
      </c>
      <c r="BO32" s="41">
        <v>5.8207418947856693E-2</v>
      </c>
      <c r="BQ32" s="41">
        <v>3.4446962332363384E-2</v>
      </c>
      <c r="BS32" s="41">
        <v>2.1142385140839895E-2</v>
      </c>
      <c r="BT32" s="41">
        <v>6.3127852960101954E-2</v>
      </c>
      <c r="BU32" s="41">
        <v>5.7171510433219608E-2</v>
      </c>
      <c r="BV32" s="41">
        <v>3.426689544796141E-2</v>
      </c>
      <c r="BW32" s="41">
        <v>5.6170873854900445E-2</v>
      </c>
      <c r="BY32" s="41">
        <v>2.5796931134619703E-2</v>
      </c>
      <c r="BZ32" s="41">
        <v>6.8975592011526407E-2</v>
      </c>
      <c r="CA32" s="41">
        <v>2.3055391655549921E-2</v>
      </c>
      <c r="CB32" s="41">
        <v>2.0937556958808893E-2</v>
      </c>
      <c r="CD32" s="41">
        <v>2.6955596857091365E-2</v>
      </c>
      <c r="CF32" s="41">
        <v>4.2759418165389217E-2</v>
      </c>
      <c r="CI32" s="41">
        <v>2.5369616443891418E-2</v>
      </c>
      <c r="CK32" s="41">
        <v>4.1094399437046368E-2</v>
      </c>
      <c r="CL32" s="41">
        <v>4.7467556289646821E-2</v>
      </c>
      <c r="CQ32" s="41">
        <v>3.8669256692546311E-2</v>
      </c>
      <c r="CR32" s="41">
        <v>3.5356897520252506E-2</v>
      </c>
      <c r="CS32" s="41">
        <v>6.2842828613003721E-2</v>
      </c>
      <c r="CV32" s="41">
        <v>3.8231784382892403E-2</v>
      </c>
      <c r="CW32" s="41">
        <v>8.2847776174699975E-2</v>
      </c>
      <c r="CX32" s="41">
        <v>2.6021153429468688E-2</v>
      </c>
      <c r="CY32" s="41">
        <v>3.5591910175903116E-2</v>
      </c>
      <c r="CZ32" s="41">
        <v>3.0114130895859761E-2</v>
      </c>
      <c r="DA32" s="41">
        <v>3.2799107724450396E-2</v>
      </c>
      <c r="DD32" s="41">
        <v>2.4893961411769316E-2</v>
      </c>
      <c r="DE32" s="41">
        <v>3.6709063124346748E-2</v>
      </c>
      <c r="DF32" s="41">
        <v>2.0047862788406676E-2</v>
      </c>
      <c r="DG32" s="41">
        <v>2.7835735813724463E-2</v>
      </c>
      <c r="DI32" s="41">
        <v>4.4973306537099626E-2</v>
      </c>
      <c r="DL32" s="29">
        <f t="shared" si="0"/>
        <v>3.5472511452951438E-2</v>
      </c>
      <c r="DM32" s="114" t="s">
        <v>135</v>
      </c>
      <c r="DN32" s="106"/>
      <c r="DO32" s="53">
        <v>3.0740522207399895E-2</v>
      </c>
      <c r="DP32" s="53">
        <v>2.7916742611745191E-2</v>
      </c>
      <c r="DQ32" s="53">
        <v>3.5940795809455153E-2</v>
      </c>
      <c r="DR32" s="53"/>
      <c r="DS32" s="29">
        <f t="shared" si="1"/>
        <v>3.1532686876200082E-2</v>
      </c>
      <c r="DT32" s="120" t="s">
        <v>151</v>
      </c>
      <c r="DU32" s="40"/>
      <c r="DV32" s="41">
        <v>0.03</v>
      </c>
      <c r="DW32" s="41">
        <v>3.9E-2</v>
      </c>
      <c r="DX32" s="41">
        <v>0.04</v>
      </c>
      <c r="DY32" s="41">
        <v>0.01</v>
      </c>
      <c r="EA32" s="41">
        <v>0.01</v>
      </c>
      <c r="EB32" s="53">
        <v>0.03</v>
      </c>
      <c r="EC32" s="41">
        <v>0.01</v>
      </c>
      <c r="ED32" s="53"/>
      <c r="EE32" s="41">
        <v>0.06</v>
      </c>
      <c r="EF32" s="41">
        <v>0.09</v>
      </c>
      <c r="EG32" s="41">
        <v>7.0000000000000007E-2</v>
      </c>
      <c r="EH32" s="41">
        <v>0.04</v>
      </c>
      <c r="EI32" s="53">
        <v>0.01</v>
      </c>
    </row>
    <row r="33" spans="1:139" s="41" customFormat="1" x14ac:dyDescent="0.15">
      <c r="A33" s="41" t="s">
        <v>32</v>
      </c>
      <c r="B33" s="41">
        <v>0.42100000000000004</v>
      </c>
      <c r="C33" s="41">
        <v>0.25900000000000001</v>
      </c>
      <c r="D33" s="41">
        <v>0.42699999999999999</v>
      </c>
      <c r="E33" s="41">
        <v>0.34799999999999998</v>
      </c>
      <c r="F33" s="41">
        <v>0.45500000000000002</v>
      </c>
      <c r="G33" s="41">
        <v>0.33500000000000002</v>
      </c>
      <c r="H33" s="41">
        <v>0.254</v>
      </c>
      <c r="I33" s="41">
        <v>0.39700000000000002</v>
      </c>
      <c r="J33" s="41">
        <v>0.34399999999999997</v>
      </c>
      <c r="K33" s="41">
        <v>0.36099999999999999</v>
      </c>
      <c r="L33" s="41">
        <v>0.44800000000000006</v>
      </c>
      <c r="M33" s="41">
        <v>0.3301192234446893</v>
      </c>
      <c r="N33" s="41">
        <v>0.48288909329191498</v>
      </c>
      <c r="O33" s="41">
        <v>0.54245666769343748</v>
      </c>
      <c r="P33" s="41">
        <v>0.32748175295418319</v>
      </c>
      <c r="Q33" s="41">
        <v>0.3728527387688429</v>
      </c>
      <c r="R33" s="41">
        <v>0.39498716805623696</v>
      </c>
      <c r="S33" s="41">
        <v>0.28398579921609662</v>
      </c>
      <c r="T33" s="41">
        <v>0.47537726554469473</v>
      </c>
      <c r="U33" s="41">
        <v>0.39590637374052001</v>
      </c>
      <c r="V33" s="41">
        <v>0.37646994543251355</v>
      </c>
      <c r="W33" s="41">
        <v>0.39429701790838573</v>
      </c>
      <c r="X33" s="41">
        <v>0.29378965893804104</v>
      </c>
      <c r="Y33" s="41">
        <v>0.23671057527942591</v>
      </c>
      <c r="Z33" s="41">
        <v>0.28860228077798444</v>
      </c>
      <c r="AA33" s="41">
        <v>0.24296015968839313</v>
      </c>
      <c r="AB33" s="41">
        <v>0.31147791962211724</v>
      </c>
      <c r="AC33" s="41">
        <v>0.22764368011824301</v>
      </c>
      <c r="AD33" s="41">
        <v>0.21642062812336088</v>
      </c>
      <c r="AE33" s="41">
        <v>0.29439331964713733</v>
      </c>
      <c r="AF33" s="41">
        <v>0.37765362073218789</v>
      </c>
      <c r="AG33" s="41">
        <v>0.27660675168658233</v>
      </c>
      <c r="AH33" s="41">
        <v>0.26593322928699364</v>
      </c>
      <c r="AI33" s="41">
        <v>0.47463124558241931</v>
      </c>
      <c r="AJ33" s="41">
        <v>0.28582297403558149</v>
      </c>
      <c r="AK33" s="41">
        <v>0.35824476760812968</v>
      </c>
      <c r="AL33" s="41">
        <v>0.55412285129897054</v>
      </c>
      <c r="AM33" s="41">
        <v>0.50225543074899826</v>
      </c>
      <c r="AN33" s="41">
        <v>0.49048846095379173</v>
      </c>
      <c r="AO33" s="41">
        <v>0.47244375965707514</v>
      </c>
      <c r="AP33" s="41">
        <v>0.71465578063388391</v>
      </c>
      <c r="AQ33" s="41">
        <v>0.34918724174121746</v>
      </c>
      <c r="AR33" s="41">
        <v>0.53501609727127108</v>
      </c>
      <c r="AS33" s="41">
        <v>0.49390679301938067</v>
      </c>
      <c r="AT33" s="41">
        <v>0.26129134515063734</v>
      </c>
      <c r="AU33" s="41">
        <v>0.62767121704339657</v>
      </c>
      <c r="AV33" s="41">
        <v>0.41031078922417619</v>
      </c>
      <c r="AW33" s="41">
        <v>0.36747684689855553</v>
      </c>
      <c r="AX33" s="41">
        <v>0.37789902216488502</v>
      </c>
      <c r="AY33" s="41">
        <v>0.33862420783591146</v>
      </c>
      <c r="AZ33" s="41">
        <v>0.67496123581829059</v>
      </c>
      <c r="BA33" s="41">
        <v>0.64378601477505881</v>
      </c>
      <c r="BB33" s="41">
        <v>0.37154781567814904</v>
      </c>
      <c r="BC33" s="41">
        <v>0.45946485930169334</v>
      </c>
      <c r="BD33" s="41">
        <v>0.32301336144802578</v>
      </c>
      <c r="BE33" s="41">
        <v>0.39289760394228523</v>
      </c>
      <c r="BF33" s="41">
        <v>0.27154146846503063</v>
      </c>
      <c r="BG33" s="41">
        <v>0.25512300639595492</v>
      </c>
      <c r="BH33" s="41">
        <v>0.32745933182305298</v>
      </c>
      <c r="BI33" s="41">
        <v>0.38632163159538979</v>
      </c>
      <c r="BJ33" s="52">
        <v>0.3045833359463645</v>
      </c>
      <c r="BK33" s="41">
        <v>0.19807781162054519</v>
      </c>
      <c r="BL33" s="41">
        <v>0.15889412655478788</v>
      </c>
      <c r="BM33" s="41">
        <v>0.19223344534682474</v>
      </c>
      <c r="BN33" s="41">
        <v>0.22475391991094446</v>
      </c>
      <c r="BO33" s="41">
        <v>0.22317464874425025</v>
      </c>
      <c r="BP33" s="41">
        <v>0.14377554592166455</v>
      </c>
      <c r="BQ33" s="41">
        <v>0.2904418603275033</v>
      </c>
      <c r="BR33" s="41">
        <v>0.1618034071078531</v>
      </c>
      <c r="BS33" s="41">
        <v>0.14957198100840874</v>
      </c>
      <c r="BT33" s="41">
        <v>0.21120725648227548</v>
      </c>
      <c r="BU33" s="41">
        <v>0.27522301192063292</v>
      </c>
      <c r="BV33" s="41">
        <v>0.21032614805065286</v>
      </c>
      <c r="BW33" s="41">
        <v>0.22740640725418887</v>
      </c>
      <c r="BX33" s="41">
        <v>0.21642549261137756</v>
      </c>
      <c r="BY33" s="41">
        <v>0.15698399449454714</v>
      </c>
      <c r="BZ33" s="41">
        <v>0.18787780139152666</v>
      </c>
      <c r="CA33" s="41">
        <v>0.17431051971770098</v>
      </c>
      <c r="CB33" s="41">
        <v>0.20076979673037221</v>
      </c>
      <c r="CC33" s="41">
        <v>0.15245647734839071</v>
      </c>
      <c r="CD33" s="41">
        <v>0.18370848854807739</v>
      </c>
      <c r="CE33" s="41">
        <v>0.12144607204164171</v>
      </c>
      <c r="CF33" s="41">
        <v>0.13248617006900548</v>
      </c>
      <c r="CG33" s="41">
        <v>0.14030741003550207</v>
      </c>
      <c r="CI33" s="41">
        <v>0.14493649768061781</v>
      </c>
      <c r="CJ33" s="41">
        <v>0.15899926259266253</v>
      </c>
      <c r="CK33" s="41">
        <v>0.18983029520966219</v>
      </c>
      <c r="CL33" s="41">
        <v>0.15970117580986162</v>
      </c>
      <c r="CM33" s="41">
        <v>0.17937155556488918</v>
      </c>
      <c r="CN33" s="41">
        <v>0.22638086882505473</v>
      </c>
      <c r="CO33" s="41">
        <v>0.25885116597119995</v>
      </c>
      <c r="CP33" s="41">
        <v>0.22298660503319748</v>
      </c>
      <c r="CQ33" s="41">
        <v>0.2067710428431187</v>
      </c>
      <c r="CR33" s="41">
        <v>0.18420239752420431</v>
      </c>
      <c r="CS33" s="41">
        <v>0.2182757591078642</v>
      </c>
      <c r="CT33" s="41">
        <v>0.20667680540913616</v>
      </c>
      <c r="CU33" s="41">
        <v>0.18096393597083635</v>
      </c>
      <c r="CV33" s="41">
        <v>0.16941825551256759</v>
      </c>
      <c r="CW33" s="41">
        <v>0.22685480958759874</v>
      </c>
      <c r="CX33" s="41">
        <v>0.2038222848192755</v>
      </c>
      <c r="CY33" s="41">
        <v>0.15990014685503062</v>
      </c>
      <c r="CZ33" s="41">
        <v>0.19389107466391117</v>
      </c>
      <c r="DA33" s="41">
        <v>0.19322040366868648</v>
      </c>
      <c r="DB33" s="41">
        <v>0.23948199183676463</v>
      </c>
      <c r="DC33" s="41">
        <v>0.19496202951256905</v>
      </c>
      <c r="DD33" s="41">
        <v>0.20787618678713093</v>
      </c>
      <c r="DE33" s="41">
        <v>0.21677695428106358</v>
      </c>
      <c r="DF33" s="41">
        <v>0.17595420514178267</v>
      </c>
      <c r="DG33" s="41">
        <v>0.26962372931913609</v>
      </c>
      <c r="DH33" s="41">
        <v>0.22638771891144174</v>
      </c>
      <c r="DI33" s="41">
        <v>0.28643809947151549</v>
      </c>
      <c r="DJ33" s="41">
        <v>0.24683816785564219</v>
      </c>
      <c r="DK33" s="41">
        <v>0.23047109845524208</v>
      </c>
      <c r="DL33" s="29">
        <f t="shared" si="0"/>
        <v>0.29908220958822934</v>
      </c>
      <c r="DM33" s="114" t="s">
        <v>136</v>
      </c>
      <c r="DN33" s="106"/>
      <c r="DO33" s="53">
        <v>0.23241402629026797</v>
      </c>
      <c r="DP33" s="53">
        <v>0.26769306230716294</v>
      </c>
      <c r="DQ33" s="53">
        <v>0.24494465139743651</v>
      </c>
      <c r="DR33" s="53">
        <v>0.18707654671400276</v>
      </c>
      <c r="DS33" s="29">
        <f t="shared" si="1"/>
        <v>0.23303207167721754</v>
      </c>
      <c r="DT33" s="120" t="s">
        <v>148</v>
      </c>
      <c r="DU33" s="40"/>
      <c r="DV33" s="41">
        <v>0.25</v>
      </c>
      <c r="DW33" s="41">
        <v>0.22900000000000001</v>
      </c>
      <c r="DX33" s="41">
        <v>0.28999999999999998</v>
      </c>
      <c r="DY33" s="41">
        <v>0.28999999999999998</v>
      </c>
      <c r="EA33" s="41">
        <v>0.53</v>
      </c>
      <c r="EB33" s="53">
        <v>3.35</v>
      </c>
      <c r="EC33" s="41">
        <v>0.71</v>
      </c>
      <c r="ED33" s="53"/>
      <c r="EE33" s="41">
        <v>0.28000000000000003</v>
      </c>
      <c r="EF33" s="41">
        <v>0.09</v>
      </c>
      <c r="EG33" s="41">
        <v>0.17</v>
      </c>
      <c r="EH33" s="41">
        <v>0.15</v>
      </c>
      <c r="EI33" s="53">
        <v>1.05</v>
      </c>
    </row>
    <row r="34" spans="1:139" s="53" customFormat="1" x14ac:dyDescent="0.15">
      <c r="A34" s="53" t="s">
        <v>33</v>
      </c>
      <c r="B34" s="53">
        <v>1.2780000000000002</v>
      </c>
      <c r="C34" s="53">
        <v>1.8860000000000001</v>
      </c>
      <c r="D34" s="53">
        <v>1.7150000000000003</v>
      </c>
      <c r="E34" s="53">
        <v>1.1739999999999999</v>
      </c>
      <c r="F34" s="53">
        <v>1.3230000000000002</v>
      </c>
      <c r="G34" s="53">
        <v>1.218</v>
      </c>
      <c r="H34" s="53">
        <v>1.1619999999999999</v>
      </c>
      <c r="I34" s="53">
        <v>1.5960000000000001</v>
      </c>
      <c r="J34" s="53">
        <v>1.1950000000000001</v>
      </c>
      <c r="K34" s="53">
        <v>1.3230000000000002</v>
      </c>
      <c r="L34" s="53">
        <v>1.1559999999999999</v>
      </c>
      <c r="M34" s="53">
        <v>1.1127268136196118</v>
      </c>
      <c r="N34" s="53">
        <v>1.0194411263834813</v>
      </c>
      <c r="O34" s="53">
        <v>1.027124232635358</v>
      </c>
      <c r="P34" s="53">
        <v>1.1846488713556946</v>
      </c>
      <c r="Q34" s="53">
        <v>1.1038652299713234</v>
      </c>
      <c r="R34" s="53">
        <v>1.2589789205554422</v>
      </c>
      <c r="S34" s="53">
        <v>1.2064447117908961</v>
      </c>
      <c r="T34" s="53">
        <v>1.4415081645697307</v>
      </c>
      <c r="U34" s="53">
        <v>1.4906945311915121</v>
      </c>
      <c r="V34" s="53">
        <v>1.0179320953772641</v>
      </c>
      <c r="W34" s="53">
        <v>1.0214015650890429</v>
      </c>
      <c r="X34" s="53">
        <v>1.0684042521369517</v>
      </c>
      <c r="Y34" s="53">
        <v>1.0226064363413976</v>
      </c>
      <c r="Z34" s="53">
        <v>0.85506638762663745</v>
      </c>
      <c r="AA34" s="53">
        <v>0.86584963285978656</v>
      </c>
      <c r="AB34" s="53">
        <v>1.0428391708897304</v>
      </c>
      <c r="AC34" s="53">
        <v>0.96039281635638241</v>
      </c>
      <c r="AD34" s="53">
        <v>0.77568515307525443</v>
      </c>
      <c r="AE34" s="53">
        <v>0.87641497819932646</v>
      </c>
      <c r="AF34" s="53">
        <v>0.71363444947718857</v>
      </c>
      <c r="AG34" s="53">
        <v>0.8577191503471433</v>
      </c>
      <c r="AH34" s="53">
        <v>0.71898664877007878</v>
      </c>
      <c r="AI34" s="53">
        <v>1.5812112446557738</v>
      </c>
      <c r="AJ34" s="53">
        <v>1.3459722999470001</v>
      </c>
      <c r="AK34" s="53">
        <v>1.1483324090077469</v>
      </c>
      <c r="AL34" s="53">
        <v>1.0614466539693623</v>
      </c>
      <c r="AM34" s="53">
        <v>1.083491406418952</v>
      </c>
      <c r="AN34" s="53">
        <v>1.0635178651413386</v>
      </c>
      <c r="AO34" s="53">
        <v>1.2251144642047893</v>
      </c>
      <c r="AP34" s="53">
        <v>1.2432516115718832</v>
      </c>
      <c r="AQ34" s="53">
        <v>1.4973289607568872</v>
      </c>
      <c r="AR34" s="53">
        <v>0.82772304489355142</v>
      </c>
      <c r="AS34" s="53">
        <v>0.91145935230692188</v>
      </c>
      <c r="AT34" s="53">
        <v>0.81348080897641595</v>
      </c>
      <c r="AU34" s="53">
        <v>1.1643592553431081</v>
      </c>
      <c r="AV34" s="53">
        <v>1.4944702460561639</v>
      </c>
      <c r="AW34" s="53">
        <v>1.4228469674718376</v>
      </c>
      <c r="AX34" s="53">
        <v>1.4232674834788086</v>
      </c>
      <c r="AY34" s="53">
        <v>1.2647233731819849</v>
      </c>
      <c r="AZ34" s="53">
        <v>1.4082104028456046</v>
      </c>
      <c r="BA34" s="53">
        <v>0.83929250804290556</v>
      </c>
      <c r="BB34" s="53">
        <v>0.80366846099711753</v>
      </c>
      <c r="BC34" s="53">
        <v>0.76065176850985494</v>
      </c>
      <c r="BD34" s="53">
        <v>1.4964762810051682</v>
      </c>
      <c r="BE34" s="53">
        <v>0.94313445574982546</v>
      </c>
      <c r="BF34" s="53">
        <v>1.1811238386934477</v>
      </c>
      <c r="BG34" s="53">
        <v>1.1813411095472319</v>
      </c>
      <c r="BH34" s="53">
        <v>1.1892538279358698</v>
      </c>
      <c r="BI34" s="53">
        <v>0.85650286302352463</v>
      </c>
      <c r="BJ34" s="99">
        <v>0.85808968432609145</v>
      </c>
      <c r="BK34" s="53">
        <v>1.4270331298654639</v>
      </c>
      <c r="BL34" s="53">
        <v>1.2885751163569186</v>
      </c>
      <c r="BM34" s="53">
        <v>1.5684923523632037</v>
      </c>
      <c r="BN34" s="53">
        <v>1.4540451943602939</v>
      </c>
      <c r="BO34" s="53">
        <v>1.6709220081812781</v>
      </c>
      <c r="BP34" s="53">
        <v>1.1805209215193617</v>
      </c>
      <c r="BQ34" s="53">
        <v>1.4786116705673027</v>
      </c>
      <c r="BR34" s="53">
        <v>1.0158514813848141</v>
      </c>
      <c r="BS34" s="53">
        <v>1.210313066999656</v>
      </c>
      <c r="BT34" s="53">
        <v>1.6688303793576351</v>
      </c>
      <c r="BU34" s="53">
        <v>1.7481240093338946</v>
      </c>
      <c r="BV34" s="53">
        <v>1.5623659889965098</v>
      </c>
      <c r="BW34" s="53">
        <v>1.7135737919662577</v>
      </c>
      <c r="BX34" s="53">
        <v>1.1835970425019073</v>
      </c>
      <c r="BY34" s="53">
        <v>1.6712672237581698</v>
      </c>
      <c r="BZ34" s="53">
        <v>1.6889622094535501</v>
      </c>
      <c r="CA34" s="53">
        <v>1.6878930355959576</v>
      </c>
      <c r="CB34" s="53">
        <v>1.6495174216545225</v>
      </c>
      <c r="CC34" s="53">
        <v>0.92225563432167745</v>
      </c>
      <c r="CD34" s="53">
        <v>1.6949230985188917</v>
      </c>
      <c r="CE34" s="53">
        <v>1.1274962085394646</v>
      </c>
      <c r="CF34" s="53">
        <v>1.7369760357038937</v>
      </c>
      <c r="CG34" s="53">
        <v>1.3258489744947184</v>
      </c>
      <c r="CH34" s="53">
        <v>1.0934751419239384</v>
      </c>
      <c r="CI34" s="53">
        <v>1.4899803118690516</v>
      </c>
      <c r="CJ34" s="53">
        <v>1.0361211805720072</v>
      </c>
      <c r="CK34" s="53">
        <v>1.6191967104748906</v>
      </c>
      <c r="CL34" s="53">
        <v>1.591605845718971</v>
      </c>
      <c r="CM34" s="53">
        <v>1.0007124441887456</v>
      </c>
      <c r="CN34" s="53">
        <v>1.1267907989554162</v>
      </c>
      <c r="CO34" s="53">
        <v>1.1510434721618956</v>
      </c>
      <c r="CP34" s="53">
        <v>1.127595998818796</v>
      </c>
      <c r="CQ34" s="53">
        <v>1.5713567744090233</v>
      </c>
      <c r="CR34" s="53">
        <v>1.6018658096892939</v>
      </c>
      <c r="CS34" s="53">
        <v>1.6499604955741891</v>
      </c>
      <c r="CT34" s="53">
        <v>1.0891897752029691</v>
      </c>
      <c r="CU34" s="53">
        <v>1.2583125642182549</v>
      </c>
      <c r="CV34" s="53">
        <v>1.6835397432313299</v>
      </c>
      <c r="CW34" s="53">
        <v>1.7261043934935711</v>
      </c>
      <c r="CX34" s="53">
        <v>1.6648474134903917</v>
      </c>
      <c r="CY34" s="53">
        <v>1.635045126285037</v>
      </c>
      <c r="CZ34" s="53">
        <v>1.593220072675207</v>
      </c>
      <c r="DA34" s="53">
        <v>1.5784600980051491</v>
      </c>
      <c r="DB34" s="53">
        <v>0.95633274472289209</v>
      </c>
      <c r="DC34" s="53">
        <v>1.0239022478880786</v>
      </c>
      <c r="DD34" s="53">
        <v>1.1173952091984372</v>
      </c>
      <c r="DE34" s="53">
        <v>1.5124255751053008</v>
      </c>
      <c r="DF34" s="53">
        <v>0.98573957164522452</v>
      </c>
      <c r="DG34" s="53">
        <v>1.0402737108167481</v>
      </c>
      <c r="DH34" s="53">
        <v>0.91165474214650688</v>
      </c>
      <c r="DI34" s="53">
        <v>1.5830386136449019</v>
      </c>
      <c r="DJ34" s="53">
        <v>1.0259516448857491</v>
      </c>
      <c r="DK34" s="53">
        <v>0.87689815353010392</v>
      </c>
      <c r="DL34" s="29">
        <f t="shared" si="0"/>
        <v>1.2522468453246998</v>
      </c>
      <c r="DM34" s="114" t="s">
        <v>137</v>
      </c>
      <c r="DN34" s="106"/>
      <c r="DO34" s="53">
        <v>2.2505240474612767</v>
      </c>
      <c r="DP34" s="53">
        <v>2.19935656220603</v>
      </c>
      <c r="DQ34" s="53">
        <v>2.2598974646918553</v>
      </c>
      <c r="DR34" s="53">
        <v>1.7677986326596244</v>
      </c>
      <c r="DS34" s="29">
        <f t="shared" si="1"/>
        <v>2.1193941767546969</v>
      </c>
      <c r="DT34" s="120" t="s">
        <v>152</v>
      </c>
      <c r="DU34" s="40"/>
      <c r="DV34" s="53">
        <v>2.27</v>
      </c>
      <c r="DW34" s="53">
        <v>2.2210000000000001</v>
      </c>
      <c r="DX34" s="53">
        <v>2.39</v>
      </c>
      <c r="DY34" s="53">
        <v>1.08</v>
      </c>
      <c r="EA34" s="53">
        <v>1.43</v>
      </c>
      <c r="EB34" s="53">
        <v>0.93</v>
      </c>
      <c r="EC34" s="53">
        <v>2.0099999999999998</v>
      </c>
      <c r="EE34" s="53">
        <v>1.36</v>
      </c>
      <c r="EF34" s="53">
        <v>0.86</v>
      </c>
      <c r="EG34" s="53">
        <v>0.92</v>
      </c>
      <c r="EH34" s="53">
        <v>1.08</v>
      </c>
      <c r="EI34" s="53">
        <v>3.56</v>
      </c>
    </row>
    <row r="35" spans="1:139" s="41" customFormat="1" x14ac:dyDescent="0.15">
      <c r="A35" s="41" t="s">
        <v>34</v>
      </c>
      <c r="B35" s="41">
        <v>1.2E-2</v>
      </c>
      <c r="D35" s="41">
        <v>1.0000000000000002E-2</v>
      </c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4"/>
      <c r="BM35" s="54"/>
      <c r="BN35" s="54"/>
      <c r="BO35" s="54"/>
      <c r="BP35" s="54"/>
      <c r="BQ35" s="54"/>
      <c r="BR35" s="54"/>
      <c r="BS35" s="54"/>
      <c r="BT35" s="54"/>
      <c r="BU35" s="54"/>
      <c r="BV35" s="54"/>
      <c r="BW35" s="54"/>
      <c r="BX35" s="54"/>
      <c r="BY35" s="54"/>
      <c r="BZ35" s="54"/>
      <c r="CA35" s="54"/>
      <c r="CB35" s="54"/>
      <c r="CC35" s="54"/>
      <c r="CD35" s="54"/>
      <c r="CE35" s="54"/>
      <c r="CF35" s="54"/>
      <c r="CG35" s="54"/>
      <c r="CH35" s="54"/>
      <c r="CI35" s="54"/>
      <c r="CJ35" s="54"/>
      <c r="CK35" s="54"/>
      <c r="CL35" s="54"/>
      <c r="CM35" s="54"/>
      <c r="CN35" s="54"/>
      <c r="CO35" s="54"/>
      <c r="CP35" s="54"/>
      <c r="CQ35" s="54"/>
      <c r="CR35" s="54"/>
      <c r="CS35" s="54"/>
      <c r="CT35" s="54"/>
      <c r="CU35" s="54"/>
      <c r="CV35" s="54"/>
      <c r="CW35" s="54"/>
      <c r="CX35" s="54"/>
      <c r="CY35" s="54"/>
      <c r="CZ35" s="54"/>
      <c r="DA35" s="54"/>
      <c r="DB35" s="54"/>
      <c r="DC35" s="54"/>
      <c r="DD35" s="54"/>
      <c r="DE35" s="54"/>
      <c r="DF35" s="54"/>
      <c r="DG35" s="54"/>
      <c r="DH35" s="54"/>
      <c r="DI35" s="54"/>
      <c r="DJ35" s="54"/>
      <c r="DK35" s="54"/>
      <c r="DL35" s="63">
        <f t="shared" si="0"/>
        <v>1.1000000000000001E-2</v>
      </c>
      <c r="DM35" s="113"/>
      <c r="DN35" s="107"/>
      <c r="DO35" s="73"/>
      <c r="DP35" s="73"/>
      <c r="DQ35" s="73"/>
      <c r="DR35" s="75"/>
      <c r="DS35" s="63"/>
      <c r="DT35" s="113"/>
      <c r="DU35" s="40"/>
      <c r="EB35" s="53"/>
      <c r="ED35" s="53"/>
      <c r="EI35" s="53"/>
    </row>
    <row r="36" spans="1:139" s="41" customFormat="1" ht="15" x14ac:dyDescent="0.15">
      <c r="A36" s="42" t="s">
        <v>160</v>
      </c>
      <c r="B36" s="42">
        <f t="shared" ref="B36:L36" si="4">B29+B30+B31+B32+B33+B34+B35</f>
        <v>2.9430000000000001</v>
      </c>
      <c r="C36" s="42">
        <f t="shared" si="4"/>
        <v>3.1920000000000002</v>
      </c>
      <c r="D36" s="42">
        <f t="shared" si="4"/>
        <v>3.1720000000000002</v>
      </c>
      <c r="E36" s="42">
        <f t="shared" si="4"/>
        <v>3.08</v>
      </c>
      <c r="F36" s="42">
        <f t="shared" si="4"/>
        <v>3.2460000000000004</v>
      </c>
      <c r="G36" s="42">
        <f t="shared" si="4"/>
        <v>2.9429999999999996</v>
      </c>
      <c r="H36" s="42">
        <f t="shared" si="4"/>
        <v>2.8730000000000002</v>
      </c>
      <c r="I36" s="42">
        <f t="shared" si="4"/>
        <v>3.294</v>
      </c>
      <c r="J36" s="42">
        <f t="shared" si="4"/>
        <v>2.7640000000000002</v>
      </c>
      <c r="K36" s="42">
        <f t="shared" si="4"/>
        <v>3.1340000000000003</v>
      </c>
      <c r="L36" s="42">
        <f t="shared" si="4"/>
        <v>2.7969999999999997</v>
      </c>
      <c r="M36" s="41">
        <v>2.7264170690179785</v>
      </c>
      <c r="N36" s="41">
        <v>2.9240411669215693</v>
      </c>
      <c r="O36" s="41">
        <v>3.0483552097826765</v>
      </c>
      <c r="P36" s="41">
        <v>2.9024190209354463</v>
      </c>
      <c r="Q36" s="41">
        <v>2.7972759923013859</v>
      </c>
      <c r="R36" s="41">
        <v>2.9084961932329079</v>
      </c>
      <c r="S36" s="41">
        <v>2.7849859345274917</v>
      </c>
      <c r="T36" s="41">
        <v>2.9849162676921077</v>
      </c>
      <c r="U36" s="41">
        <v>2.8926659201081866</v>
      </c>
      <c r="V36" s="41">
        <v>2.7900537354979917</v>
      </c>
      <c r="W36" s="41">
        <v>2.642939940271865</v>
      </c>
      <c r="X36" s="41">
        <v>2.7916633447922488</v>
      </c>
      <c r="Y36" s="41">
        <v>2.7784081845609325</v>
      </c>
      <c r="Z36" s="41">
        <v>2.7692322685064328</v>
      </c>
      <c r="AA36" s="41">
        <v>2.7884114084058096</v>
      </c>
      <c r="AB36" s="41">
        <v>2.8427024660485998</v>
      </c>
      <c r="AC36" s="41">
        <v>2.7695565255278569</v>
      </c>
      <c r="AD36" s="41">
        <v>2.6900612602855993</v>
      </c>
      <c r="AE36" s="41">
        <v>2.9240807569040701</v>
      </c>
      <c r="AF36" s="41">
        <v>2.6275257276071993</v>
      </c>
      <c r="AG36" s="41">
        <v>2.8509068160312463</v>
      </c>
      <c r="AH36" s="41">
        <v>2.6708614034372777</v>
      </c>
      <c r="AI36" s="41">
        <v>3.2347107120148815</v>
      </c>
      <c r="AJ36" s="41">
        <v>3.1169965205771186</v>
      </c>
      <c r="AK36" s="41">
        <v>2.9906093678568944</v>
      </c>
      <c r="AL36" s="41">
        <v>2.7076688834534988</v>
      </c>
      <c r="AM36" s="41">
        <v>2.8203836257700337</v>
      </c>
      <c r="AN36" s="41">
        <v>2.8271624125650687</v>
      </c>
      <c r="AO36" s="41">
        <v>2.9770132691452447</v>
      </c>
      <c r="AP36" s="41">
        <v>3.2111656917173659</v>
      </c>
      <c r="AQ36" s="41">
        <v>3.1154683222818571</v>
      </c>
      <c r="AR36" s="41">
        <v>2.866251651102699</v>
      </c>
      <c r="AS36" s="41">
        <v>2.838526245362897</v>
      </c>
      <c r="AT36" s="41">
        <v>2.6885097386770318</v>
      </c>
      <c r="AU36" s="41">
        <v>2.9010598290627976</v>
      </c>
      <c r="AV36" s="41">
        <v>3.0542339606375348</v>
      </c>
      <c r="AW36" s="41">
        <v>3.0664647315673976</v>
      </c>
      <c r="AX36" s="41">
        <v>2.9866935682231106</v>
      </c>
      <c r="AY36" s="41">
        <v>2.9695754964881038</v>
      </c>
      <c r="AZ36" s="41">
        <v>3.0447914451926623</v>
      </c>
      <c r="BA36" s="41">
        <v>3.0350536276517186</v>
      </c>
      <c r="BB36" s="41">
        <v>2.8702131394446089</v>
      </c>
      <c r="BC36" s="41">
        <v>2.7459867461441236</v>
      </c>
      <c r="BD36" s="41">
        <v>3.1449854700939976</v>
      </c>
      <c r="BE36" s="41">
        <v>3.0231444856120282</v>
      </c>
      <c r="BF36" s="41">
        <v>2.8142695874416543</v>
      </c>
      <c r="BG36" s="41">
        <v>2.8081489259956687</v>
      </c>
      <c r="BH36" s="41">
        <v>2.9564744501044844</v>
      </c>
      <c r="BI36" s="41">
        <v>2.864155630802288</v>
      </c>
      <c r="BJ36" s="41">
        <v>2.8668247739833421</v>
      </c>
      <c r="BK36" s="41">
        <v>2.8439743888367319</v>
      </c>
      <c r="BL36" s="41">
        <v>2.7145804415420103</v>
      </c>
      <c r="BM36" s="41">
        <v>2.9749677112175599</v>
      </c>
      <c r="BN36" s="41">
        <v>2.9326953734785786</v>
      </c>
      <c r="BO36" s="41">
        <v>2.9848289754238939</v>
      </c>
      <c r="BP36" s="41">
        <v>2.6824507270153943</v>
      </c>
      <c r="BQ36" s="41">
        <v>2.9536468545336589</v>
      </c>
      <c r="BR36" s="41">
        <v>2.609779257286323</v>
      </c>
      <c r="BS36" s="41">
        <v>2.7210700805727743</v>
      </c>
      <c r="BT36" s="41">
        <v>2.9801898667604112</v>
      </c>
      <c r="BU36" s="41">
        <v>3.0034077189535866</v>
      </c>
      <c r="BV36" s="41">
        <v>3.0043295255333509</v>
      </c>
      <c r="BW36" s="41">
        <v>3.1047807958901501</v>
      </c>
      <c r="BX36" s="41">
        <v>2.6260870922944619</v>
      </c>
      <c r="BY36" s="41">
        <v>3.2054619746192241</v>
      </c>
      <c r="BZ36" s="41">
        <v>3.1032519347813539</v>
      </c>
      <c r="CA36" s="41">
        <v>3.2081432399936896</v>
      </c>
      <c r="CB36" s="41">
        <v>3.0834347742726802</v>
      </c>
      <c r="CC36" s="41">
        <v>2.6791543574972914</v>
      </c>
      <c r="CD36" s="41">
        <v>3.2230685303378603</v>
      </c>
      <c r="CE36" s="41">
        <v>2.8570585977784231</v>
      </c>
      <c r="CF36" s="41">
        <v>3.1783500253851207</v>
      </c>
      <c r="CG36" s="41">
        <v>2.8561301564275343</v>
      </c>
      <c r="CH36" s="41">
        <v>2.6864900417322213</v>
      </c>
      <c r="CI36" s="41">
        <v>3.0494029244037728</v>
      </c>
      <c r="CJ36" s="41">
        <v>2.7720091318118874</v>
      </c>
      <c r="CK36" s="41">
        <v>3.085215424699657</v>
      </c>
      <c r="CL36" s="41">
        <v>3.0353454121746015</v>
      </c>
      <c r="CM36" s="41">
        <v>2.7106553014696924</v>
      </c>
      <c r="CN36" s="41">
        <v>2.609339221815639</v>
      </c>
      <c r="CO36" s="41">
        <v>2.6872189769467347</v>
      </c>
      <c r="CP36" s="41">
        <v>2.5078392935798122</v>
      </c>
      <c r="CQ36" s="41">
        <v>3.0298397890242796</v>
      </c>
      <c r="CR36" s="41">
        <v>3.0216507436989777</v>
      </c>
      <c r="CS36" s="41">
        <v>3.1002201326587375</v>
      </c>
      <c r="CT36" s="41">
        <v>2.8335883098284969</v>
      </c>
      <c r="CU36" s="41">
        <v>2.8596906249325942</v>
      </c>
      <c r="CV36" s="41">
        <v>3.0134565419470074</v>
      </c>
      <c r="CW36" s="41">
        <v>3.0567495418790251</v>
      </c>
      <c r="CX36" s="41">
        <v>3.1680751204549082</v>
      </c>
      <c r="CY36" s="41">
        <v>3.113095854399889</v>
      </c>
      <c r="CZ36" s="41">
        <v>3.0939892658692809</v>
      </c>
      <c r="DA36" s="41">
        <v>3.121835175485451</v>
      </c>
      <c r="DB36" s="41">
        <v>2.7473441248233672</v>
      </c>
      <c r="DC36" s="41">
        <v>2.7233400835218227</v>
      </c>
      <c r="DD36" s="41">
        <v>2.8592835074092395</v>
      </c>
      <c r="DE36" s="41">
        <v>3.0789905998997611</v>
      </c>
      <c r="DF36" s="41">
        <v>2.709218388973095</v>
      </c>
      <c r="DG36" s="41">
        <v>2.8253225154397867</v>
      </c>
      <c r="DH36" s="41">
        <v>2.6813022107533389</v>
      </c>
      <c r="DI36" s="41">
        <v>3.0919105589359583</v>
      </c>
      <c r="DJ36" s="41">
        <v>2.8693724096424802</v>
      </c>
      <c r="DK36" s="41">
        <v>2.7227983101589128</v>
      </c>
      <c r="DL36" s="29">
        <f t="shared" si="0"/>
        <v>2.9147890426330649</v>
      </c>
      <c r="DM36" s="114" t="s">
        <v>138</v>
      </c>
      <c r="DN36" s="106"/>
      <c r="DO36" s="72">
        <v>4.2775243199915858</v>
      </c>
      <c r="DP36" s="72">
        <v>4.1112463656969069</v>
      </c>
      <c r="DQ36" s="72">
        <v>4.2974247071171465</v>
      </c>
      <c r="DR36" s="72">
        <v>3.8081735419033791</v>
      </c>
      <c r="DS36" s="29">
        <f t="shared" si="1"/>
        <v>4.1235922336772539</v>
      </c>
      <c r="DT36" s="120" t="s">
        <v>126</v>
      </c>
      <c r="DU36" s="40"/>
      <c r="DV36" s="42">
        <f>DV29+DV30+DV31+DV32+DV33+DV34+DV35</f>
        <v>4.0999999999999996</v>
      </c>
      <c r="DW36" s="42">
        <f>DW29+DW30+DW31+DW32+DW33+DW34+DW35</f>
        <v>4.149</v>
      </c>
      <c r="DX36" s="42">
        <f>DX29+DX30+DX31+DX32+DX33+DX34+DX35</f>
        <v>4.24</v>
      </c>
      <c r="DY36" s="42">
        <f>DY29+DY30+DY31+DY32+DY33+DY34+DY35</f>
        <v>2.74</v>
      </c>
      <c r="DZ36" s="42"/>
      <c r="EA36" s="42">
        <f>EA29+EA30+EA31+EA32+EA33+EA34+EA35</f>
        <v>4.0599999999999996</v>
      </c>
      <c r="EB36" s="43">
        <f>EB29+EB30+EB31+EB32+EB33+EB34+EB35</f>
        <v>4.9799999999999995</v>
      </c>
      <c r="EC36" s="42">
        <f>EC29+EC30+EC31+EC32+EC33+EC34+EC35</f>
        <v>3.5799999999999996</v>
      </c>
      <c r="ED36" s="42"/>
      <c r="EE36" s="42">
        <f>EE29+EE30+EE31+EE32+EE33+EE34+EE35</f>
        <v>3.16</v>
      </c>
      <c r="EF36" s="42">
        <f>EF29+EF30+EF31+EF32+EF33+EF34+EF35</f>
        <v>2.92</v>
      </c>
      <c r="EG36" s="42">
        <f>EG29+EG30+EG31+EG32+EG33+EG34+EG35</f>
        <v>3.0300000000000002</v>
      </c>
      <c r="EH36" s="42">
        <f>EH29+EH30+EH31+EH32+EH33+EH34+EH35</f>
        <v>3.18</v>
      </c>
      <c r="EI36" s="43">
        <f>EI29+EI30+EI31+EI32+EI33+EI34+EI35</f>
        <v>5.3100000000000005</v>
      </c>
    </row>
    <row r="37" spans="1:139" x14ac:dyDescent="0.15"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7"/>
      <c r="BU37" s="27"/>
      <c r="BV37" s="27"/>
      <c r="BW37" s="27"/>
      <c r="BX37" s="27"/>
      <c r="BY37" s="27"/>
      <c r="BZ37" s="27"/>
      <c r="CA37" s="27"/>
      <c r="CB37" s="27"/>
      <c r="CC37" s="27"/>
      <c r="CD37" s="27"/>
      <c r="CE37" s="27"/>
      <c r="CF37" s="27"/>
      <c r="CG37" s="27"/>
      <c r="CH37" s="27"/>
      <c r="CI37" s="27"/>
      <c r="CJ37" s="27"/>
      <c r="CK37" s="27"/>
      <c r="CL37" s="27"/>
      <c r="CM37" s="27"/>
      <c r="CN37" s="27"/>
      <c r="CO37" s="27"/>
      <c r="CP37" s="27"/>
      <c r="CQ37" s="27"/>
      <c r="CR37" s="27"/>
      <c r="CS37" s="27"/>
      <c r="CT37" s="27"/>
      <c r="CU37" s="27"/>
      <c r="CV37" s="27"/>
      <c r="CW37" s="27"/>
      <c r="CX37" s="27"/>
      <c r="CY37" s="27"/>
      <c r="CZ37" s="27"/>
      <c r="DA37" s="27"/>
      <c r="DB37" s="27"/>
      <c r="DC37" s="27"/>
      <c r="DD37" s="27"/>
      <c r="DE37" s="27"/>
      <c r="DF37" s="27"/>
      <c r="DG37" s="27"/>
      <c r="DH37" s="27"/>
      <c r="DI37" s="27"/>
      <c r="DJ37" s="27"/>
      <c r="DK37" s="27"/>
      <c r="DL37" s="29"/>
      <c r="DM37" s="114"/>
      <c r="DN37" s="106"/>
      <c r="DO37" s="72"/>
      <c r="DP37" s="72"/>
      <c r="DQ37" s="72"/>
      <c r="DR37" s="72"/>
      <c r="DS37" s="29"/>
      <c r="DT37" s="120"/>
      <c r="DU37" s="38"/>
      <c r="EB37" s="46"/>
      <c r="EI37" s="46"/>
    </row>
    <row r="38" spans="1:139" s="27" customFormat="1" ht="15" x14ac:dyDescent="0.15">
      <c r="A38" s="27" t="s">
        <v>100</v>
      </c>
      <c r="B38" s="27">
        <v>0.6392473565897927</v>
      </c>
      <c r="C38" s="27">
        <v>0.67469366916269569</v>
      </c>
      <c r="D38" s="27">
        <v>0.63016889924286545</v>
      </c>
      <c r="E38" s="27">
        <v>0.61213343416519628</v>
      </c>
      <c r="F38" s="27">
        <v>0.64019325309374464</v>
      </c>
      <c r="G38" s="27">
        <v>0.61690093986525829</v>
      </c>
      <c r="H38" s="27">
        <v>0.63344267810581212</v>
      </c>
      <c r="I38" s="27">
        <v>0.62488448290346976</v>
      </c>
      <c r="J38" s="27">
        <v>0.63694426011944261</v>
      </c>
      <c r="K38" s="27">
        <v>0.608394526034713</v>
      </c>
      <c r="L38" s="27">
        <v>0.67112299465240643</v>
      </c>
      <c r="M38" s="27">
        <v>0.66972326244497038</v>
      </c>
      <c r="N38" s="27">
        <v>0.64745300260449246</v>
      </c>
      <c r="O38" s="27">
        <v>0.63052694318195535</v>
      </c>
      <c r="P38" s="27">
        <v>0.64503610209409179</v>
      </c>
      <c r="Q38" s="27">
        <v>0.65895366597939142</v>
      </c>
      <c r="R38" s="27">
        <v>0.66911124407021272</v>
      </c>
      <c r="S38" s="27">
        <v>0.66736472065791619</v>
      </c>
      <c r="T38" s="27">
        <v>0.65406520598760276</v>
      </c>
      <c r="U38" s="27">
        <v>0.66268903249118694</v>
      </c>
      <c r="V38" s="27">
        <v>0.64001167688116589</v>
      </c>
      <c r="W38" s="27">
        <v>0.6578133879732897</v>
      </c>
      <c r="X38" s="27">
        <v>0.63785875936340697</v>
      </c>
      <c r="Y38" s="27">
        <v>0.63365510399558189</v>
      </c>
      <c r="Z38" s="27">
        <v>0.60629667206345361</v>
      </c>
      <c r="AA38" s="27">
        <v>0.63708807786373767</v>
      </c>
      <c r="AB38" s="27">
        <v>0.65015792120425431</v>
      </c>
      <c r="AC38" s="27">
        <v>0.62756671410155807</v>
      </c>
      <c r="AD38" s="27">
        <v>0.61537859329423217</v>
      </c>
      <c r="AE38" s="27">
        <v>0.61596214047811748</v>
      </c>
      <c r="AF38" s="27">
        <v>0.63483498983621212</v>
      </c>
      <c r="AG38" s="27">
        <v>0.61914759094375649</v>
      </c>
      <c r="AH38" s="27">
        <v>0.62922735127129104</v>
      </c>
      <c r="AI38" s="27">
        <v>0.63579284010345272</v>
      </c>
      <c r="AJ38" s="27">
        <v>0.59383164273205902</v>
      </c>
      <c r="AK38" s="27">
        <v>0.62435034590352889</v>
      </c>
      <c r="AL38" s="27">
        <v>0.66913983100178731</v>
      </c>
      <c r="AM38" s="27">
        <v>0.66278335407868183</v>
      </c>
      <c r="AN38" s="27">
        <v>0.6547413536296447</v>
      </c>
      <c r="AO38" s="27">
        <v>0.64139445229231207</v>
      </c>
      <c r="AP38" s="27">
        <v>0.6107275598015881</v>
      </c>
      <c r="AQ38" s="27">
        <v>0.61601708216916728</v>
      </c>
      <c r="AR38" s="27">
        <v>0.62069023459957384</v>
      </c>
      <c r="AS38" s="27">
        <v>0.61651523373772232</v>
      </c>
      <c r="AT38" s="27">
        <v>0.64491615364707344</v>
      </c>
      <c r="AU38" s="27">
        <v>0.64359403206867694</v>
      </c>
      <c r="AV38" s="27">
        <v>0.6551900381488448</v>
      </c>
      <c r="AW38" s="27">
        <v>0.63560178475416951</v>
      </c>
      <c r="AX38" s="27">
        <v>0.63713236602813983</v>
      </c>
      <c r="AY38" s="27">
        <v>0.6269133636183607</v>
      </c>
      <c r="AZ38" s="27">
        <v>0.6633113596055713</v>
      </c>
      <c r="BA38" s="27">
        <v>0.60544733923384586</v>
      </c>
      <c r="BB38" s="27">
        <v>0.60826496747684677</v>
      </c>
      <c r="BC38" s="27">
        <v>0.62410597958438052</v>
      </c>
      <c r="BD38" s="27">
        <v>0.62079892274100923</v>
      </c>
      <c r="BE38" s="27">
        <v>0.62527561667052278</v>
      </c>
      <c r="BF38" s="27">
        <v>0.63900405751267297</v>
      </c>
      <c r="BG38" s="27">
        <v>0.6418464419240637</v>
      </c>
      <c r="BH38" s="27">
        <v>0.63090958552074106</v>
      </c>
      <c r="BI38" s="27">
        <v>0.61137271288609285</v>
      </c>
      <c r="BJ38" s="27">
        <v>0.6198554585597954</v>
      </c>
      <c r="BK38" s="27">
        <v>0.65884153450484295</v>
      </c>
      <c r="BL38" s="27">
        <v>0.65403423543345651</v>
      </c>
      <c r="BM38" s="27">
        <v>0.63164373820761111</v>
      </c>
      <c r="BN38" s="27">
        <v>0.63146336570514039</v>
      </c>
      <c r="BO38" s="27">
        <v>0.64070205407117176</v>
      </c>
      <c r="BP38" s="27">
        <v>0.63995905160393307</v>
      </c>
      <c r="BQ38" s="27">
        <v>0.64619693299513892</v>
      </c>
      <c r="BR38" s="27">
        <v>0.64509809370517157</v>
      </c>
      <c r="BS38" s="27">
        <v>0.64522418213531729</v>
      </c>
      <c r="BT38" s="27">
        <v>0.64066275155158703</v>
      </c>
      <c r="BU38" s="27">
        <v>0.65204007169601785</v>
      </c>
      <c r="BV38" s="27">
        <v>0.63031039432020031</v>
      </c>
      <c r="BW38" s="27">
        <v>0.64372410376170097</v>
      </c>
      <c r="BX38" s="27">
        <v>0.67972597490937159</v>
      </c>
      <c r="BY38" s="27">
        <v>0.61617249929207318</v>
      </c>
      <c r="BZ38" s="27">
        <v>0.63102054935489116</v>
      </c>
      <c r="CA38" s="27">
        <v>0.6097773150534761</v>
      </c>
      <c r="CB38" s="27">
        <v>0.6217029899847476</v>
      </c>
      <c r="CC38" s="27">
        <v>0.64522874677029851</v>
      </c>
      <c r="CD38" s="27">
        <v>0.61099542018686359</v>
      </c>
      <c r="CE38" s="27">
        <v>0.63084636994063314</v>
      </c>
      <c r="CF38" s="27">
        <v>0.61208392639275111</v>
      </c>
      <c r="CG38" s="27">
        <v>0.62415217492441744</v>
      </c>
      <c r="CH38" s="27">
        <v>0.62652455567361021</v>
      </c>
      <c r="CI38" s="27">
        <v>0.61469197052116697</v>
      </c>
      <c r="CJ38" s="27">
        <v>0.6281086059157841</v>
      </c>
      <c r="CK38" s="27">
        <v>0.61261642939193106</v>
      </c>
      <c r="CL38" s="27">
        <v>0.61976068747819457</v>
      </c>
      <c r="CM38" s="27">
        <v>0.64312449508137015</v>
      </c>
      <c r="CN38" s="27">
        <v>0.66016202122147671</v>
      </c>
      <c r="CO38" s="27">
        <v>0.65532193433011443</v>
      </c>
      <c r="CP38" s="27">
        <v>0.66716423831514526</v>
      </c>
      <c r="CQ38" s="27">
        <v>0.61710091972342662</v>
      </c>
      <c r="CR38" s="27">
        <v>0.62291695321983387</v>
      </c>
      <c r="CS38" s="27">
        <v>0.62516081563106429</v>
      </c>
      <c r="CT38" s="27">
        <v>0.61926856830197341</v>
      </c>
      <c r="CU38" s="27">
        <v>0.63196467858181404</v>
      </c>
      <c r="CV38" s="27">
        <v>0.62866068145116161</v>
      </c>
      <c r="CW38" s="27">
        <v>0.63289318061560496</v>
      </c>
      <c r="CX38" s="27">
        <v>0.61609584714101107</v>
      </c>
      <c r="CY38" s="27">
        <v>0.63217629773705397</v>
      </c>
      <c r="CZ38" s="27">
        <v>0.61514609190122671</v>
      </c>
      <c r="DA38" s="27">
        <v>0.60729475360359331</v>
      </c>
      <c r="DB38" s="27">
        <v>0.61971622163177842</v>
      </c>
      <c r="DC38" s="27">
        <v>0.62044911362179811</v>
      </c>
      <c r="DD38" s="27">
        <v>0.61288608306162329</v>
      </c>
      <c r="DE38" s="27">
        <v>0.60976502618345363</v>
      </c>
      <c r="DF38" s="27">
        <v>0.62932075996827808</v>
      </c>
      <c r="DG38" s="27">
        <v>0.62349649255355311</v>
      </c>
      <c r="DH38" s="27">
        <v>0.62143084937161919</v>
      </c>
      <c r="DI38" s="27">
        <v>0.62190715560942933</v>
      </c>
      <c r="DJ38" s="27">
        <v>0.60902978526949236</v>
      </c>
      <c r="DK38" s="27">
        <v>0.64637358949101487</v>
      </c>
      <c r="DL38" s="29">
        <f t="shared" si="0"/>
        <v>0.6334184915951494</v>
      </c>
      <c r="DM38" s="114" t="s">
        <v>129</v>
      </c>
      <c r="DN38" s="106"/>
      <c r="DO38" s="72">
        <v>0.6097773150534761</v>
      </c>
      <c r="DP38" s="72">
        <v>0.6217029899847476</v>
      </c>
      <c r="DQ38" s="72">
        <v>0.6109954201868637</v>
      </c>
      <c r="DR38" s="72">
        <v>0.62415217492441732</v>
      </c>
      <c r="DS38" s="29">
        <f t="shared" si="1"/>
        <v>0.61665697503737615</v>
      </c>
      <c r="DT38" s="120" t="s">
        <v>135</v>
      </c>
      <c r="DU38" s="38"/>
      <c r="DV38" s="27">
        <v>0.65</v>
      </c>
      <c r="DW38" s="27">
        <f>DW24/(DW24+DW25+DW26)</f>
        <v>0.62831471891183621</v>
      </c>
      <c r="DX38" s="27">
        <f t="shared" ref="DX38:EC38" si="5">DX24/(DX24+DX25+DX26)</f>
        <v>0.63295880149812744</v>
      </c>
      <c r="DY38" s="27">
        <f t="shared" si="5"/>
        <v>0.66055045871559637</v>
      </c>
      <c r="EA38" s="27">
        <f t="shared" si="5"/>
        <v>0.614375</v>
      </c>
      <c r="EB38" s="28">
        <f t="shared" si="5"/>
        <v>0.645625</v>
      </c>
      <c r="EC38" s="27">
        <f t="shared" si="5"/>
        <v>0.62614487926727735</v>
      </c>
      <c r="EE38" s="27">
        <v>0.595514950166113</v>
      </c>
      <c r="EF38" s="27">
        <v>0.59599332220367274</v>
      </c>
      <c r="EG38" s="27">
        <v>0.58848080133555924</v>
      </c>
      <c r="EH38" s="27">
        <v>0.5879396984924623</v>
      </c>
      <c r="EI38" s="28">
        <v>0.61</v>
      </c>
    </row>
    <row r="39" spans="1:139" s="27" customFormat="1" x14ac:dyDescent="0.15">
      <c r="A39" s="27" t="s">
        <v>156</v>
      </c>
      <c r="B39" s="27">
        <v>3.7844311377245492</v>
      </c>
      <c r="C39" s="27">
        <v>-9.8136352913423046</v>
      </c>
      <c r="D39" s="27">
        <v>6.035305343511463</v>
      </c>
      <c r="E39" s="27">
        <v>-0.47434238896077374</v>
      </c>
      <c r="F39" s="27">
        <v>-9.9490878235044509</v>
      </c>
      <c r="G39" s="27">
        <v>6.3004846526655918</v>
      </c>
      <c r="H39" s="27">
        <v>0.64665127020784252</v>
      </c>
      <c r="I39" s="27">
        <v>-2.8291621327529999</v>
      </c>
      <c r="J39" s="27">
        <v>9.7267485585359594</v>
      </c>
      <c r="K39" s="27">
        <v>2.3778359511343705</v>
      </c>
      <c r="L39" s="27">
        <v>-1.3533834586466231</v>
      </c>
      <c r="M39" s="27">
        <v>-1.268515578204215</v>
      </c>
      <c r="N39" s="27">
        <v>-2.9067864194279869</v>
      </c>
      <c r="O39" s="27">
        <v>-2.2743636180778246</v>
      </c>
      <c r="P39" s="27">
        <v>-0.847203604255793</v>
      </c>
      <c r="Q39" s="27">
        <v>-0.67108430965564447</v>
      </c>
      <c r="R39" s="27">
        <v>-5.0374122685841858</v>
      </c>
      <c r="S39" s="27">
        <v>-2.3505656078332664</v>
      </c>
      <c r="T39" s="27">
        <v>2.654211872290118</v>
      </c>
      <c r="U39" s="27">
        <v>4.1737354162666582</v>
      </c>
      <c r="V39" s="27">
        <v>3.5220346733200603</v>
      </c>
      <c r="W39" s="27">
        <v>6.6700017150887234</v>
      </c>
      <c r="X39" s="27">
        <v>3.2446742164105653</v>
      </c>
      <c r="Y39" s="27">
        <v>2.5266836253879568</v>
      </c>
      <c r="Z39" s="27">
        <v>8.319650756424755</v>
      </c>
      <c r="AA39" s="27">
        <v>-2.7831651384788767</v>
      </c>
      <c r="AB39" s="27">
        <v>-3.3647060697447562</v>
      </c>
      <c r="AC39" s="27">
        <v>2.9935179850935008</v>
      </c>
      <c r="AD39" s="27">
        <v>5.7346253417090898</v>
      </c>
      <c r="AE39" s="27">
        <v>-1.6294770501890001</v>
      </c>
      <c r="AF39" s="27">
        <v>5.7673632650671918</v>
      </c>
      <c r="AG39" s="27">
        <v>6.6330557533253176E-2</v>
      </c>
      <c r="AH39" s="27">
        <v>2.3392324748417015</v>
      </c>
      <c r="AI39" s="27">
        <v>-1.0741794608982291</v>
      </c>
      <c r="AJ39" s="27">
        <v>6.573889808966638</v>
      </c>
      <c r="AK39" s="27">
        <v>0.81773257818482814</v>
      </c>
      <c r="AL39" s="27">
        <v>4.8932784720682072</v>
      </c>
      <c r="AM39" s="27">
        <v>-0.22677857283177871</v>
      </c>
      <c r="AN39" s="27">
        <v>1.1420362797303367</v>
      </c>
      <c r="AO39" s="27">
        <v>1.2077374916323711</v>
      </c>
      <c r="AP39" s="27">
        <v>5.1326952105319839</v>
      </c>
      <c r="AQ39" s="27">
        <v>5.6357414020496481</v>
      </c>
      <c r="AR39" s="27">
        <v>4.6001278486697732</v>
      </c>
      <c r="AS39" s="27">
        <v>8.5478412086832964</v>
      </c>
      <c r="AT39" s="27">
        <v>-1.0519813046186108</v>
      </c>
      <c r="AU39" s="27">
        <v>7.3035364455554657</v>
      </c>
      <c r="AV39" s="27">
        <v>-1.7173098751967228</v>
      </c>
      <c r="AW39" s="27">
        <v>0.76445308195354555</v>
      </c>
      <c r="AX39" s="27">
        <v>4.8024238027924451</v>
      </c>
      <c r="AY39" s="27">
        <v>3.5925210937101997</v>
      </c>
      <c r="AZ39" s="27">
        <v>0.9226150169786026</v>
      </c>
      <c r="BA39" s="27">
        <v>3.5699746927170941</v>
      </c>
      <c r="BB39" s="27">
        <v>3.2930154488056873</v>
      </c>
      <c r="BC39" s="27">
        <v>6.1717244675868814</v>
      </c>
      <c r="BD39" s="27">
        <v>1.975240435581729</v>
      </c>
      <c r="BE39" s="27">
        <v>-5.0026837103578838</v>
      </c>
      <c r="BF39" s="27">
        <v>4.1083763278042413</v>
      </c>
      <c r="BG39" s="27">
        <v>3.1009469799540512</v>
      </c>
      <c r="BH39" s="27">
        <v>0.82316864920252042</v>
      </c>
      <c r="BI39" s="27">
        <v>4.3964014224421479</v>
      </c>
      <c r="BJ39" s="27">
        <v>-0.22342263218444261</v>
      </c>
      <c r="BK39" s="27">
        <v>0.83587393239286822</v>
      </c>
      <c r="BL39" s="27">
        <v>4.6709673639086411</v>
      </c>
      <c r="BM39" s="27">
        <v>6.0751890751478816</v>
      </c>
      <c r="BN39" s="27">
        <v>6.2051156707142718</v>
      </c>
      <c r="BO39" s="27">
        <v>6.3624633579079743</v>
      </c>
      <c r="BP39" s="27">
        <v>7.6120018455506271</v>
      </c>
      <c r="BQ39" s="27">
        <v>2.847048163426015</v>
      </c>
      <c r="BR39" s="27">
        <v>5.8892895905320799</v>
      </c>
      <c r="BS39" s="27">
        <v>4.7055390900864831</v>
      </c>
      <c r="BT39" s="27">
        <v>6.2390454940255164</v>
      </c>
      <c r="BU39" s="27">
        <v>5.2805483741100367</v>
      </c>
      <c r="BV39" s="27">
        <v>5.2103000658236285</v>
      </c>
      <c r="BW39" s="27">
        <v>0.1730632477941054</v>
      </c>
      <c r="BX39" s="27">
        <v>-0.25011455026632401</v>
      </c>
      <c r="BY39" s="27">
        <v>0.56137217653481086</v>
      </c>
      <c r="BZ39" s="27">
        <v>2.4957428866831055</v>
      </c>
      <c r="CA39" s="27">
        <v>3.1288407541602967</v>
      </c>
      <c r="CB39" s="27">
        <v>5.7052742889354455</v>
      </c>
      <c r="CC39" s="27">
        <v>-0.67478932847686468</v>
      </c>
      <c r="CD39" s="27">
        <v>2.4385621245495015</v>
      </c>
      <c r="CE39" s="27">
        <v>-0.87171380996474679</v>
      </c>
      <c r="CF39" s="27">
        <v>4.1399837973834304</v>
      </c>
      <c r="CG39" s="27">
        <v>6.8640741570861179</v>
      </c>
      <c r="CH39" s="27">
        <v>5.2114410121060732</v>
      </c>
      <c r="CI39" s="27">
        <v>3.9616121932834836</v>
      </c>
      <c r="CJ39" s="27">
        <v>2.8849520897914944</v>
      </c>
      <c r="CK39" s="27">
        <v>7.2911287200963883</v>
      </c>
      <c r="CL39" s="27">
        <v>6.2292506408375177</v>
      </c>
      <c r="CM39" s="27">
        <v>1.0686327152767818</v>
      </c>
      <c r="CN39" s="27">
        <v>6.0091389419942569</v>
      </c>
      <c r="CO39" s="27">
        <v>4.7363300022840793</v>
      </c>
      <c r="CP39" s="27">
        <v>9.789306606439375</v>
      </c>
      <c r="CQ39" s="27">
        <v>8.0904281116370331</v>
      </c>
      <c r="CR39" s="27">
        <v>6.9442474030186618</v>
      </c>
      <c r="CS39" s="27">
        <v>4.2245622502102638</v>
      </c>
      <c r="CT39" s="27">
        <v>4.9925498381847966</v>
      </c>
      <c r="CU39" s="27">
        <v>3.5076860104228227</v>
      </c>
      <c r="CV39" s="27">
        <v>7.4506594559789106</v>
      </c>
      <c r="CW39" s="27">
        <v>6.4768836149229339</v>
      </c>
      <c r="CX39" s="27">
        <v>3.4508372813523822</v>
      </c>
      <c r="CY39" s="27">
        <v>-0.43148642080499433</v>
      </c>
      <c r="CZ39" s="27">
        <v>5.4653058164163539</v>
      </c>
      <c r="DA39" s="27">
        <v>5.9627152155910634</v>
      </c>
      <c r="DB39" s="27">
        <v>6.7999971749471566</v>
      </c>
      <c r="DC39" s="27">
        <v>8.5399739066507294</v>
      </c>
      <c r="DD39" s="27">
        <v>6.3524147057606424</v>
      </c>
      <c r="DE39" s="27">
        <v>6.3562492867173184</v>
      </c>
      <c r="DF39" s="27">
        <v>4.9558370610080988</v>
      </c>
      <c r="DG39" s="27">
        <v>4.508819741870286</v>
      </c>
      <c r="DH39" s="27">
        <v>8.3212941981705946</v>
      </c>
      <c r="DI39" s="27">
        <v>5.7024835544111161</v>
      </c>
      <c r="DJ39" s="27">
        <v>5.6009645329199733</v>
      </c>
      <c r="DK39" s="27">
        <v>-2.3948834548431872</v>
      </c>
      <c r="DL39" s="29"/>
      <c r="DM39" s="114"/>
      <c r="DN39" s="106"/>
      <c r="DO39" s="72">
        <v>3.128840754160287</v>
      </c>
      <c r="DP39" s="72">
        <v>5.7052742889354375</v>
      </c>
      <c r="DQ39" s="72">
        <v>2.4385621245494891</v>
      </c>
      <c r="DR39" s="72">
        <v>6.8640741570861019</v>
      </c>
      <c r="DS39" s="29"/>
      <c r="DT39" s="120"/>
      <c r="DU39" s="55"/>
      <c r="DV39" s="27">
        <v>-4.9000000000000004</v>
      </c>
      <c r="DW39" s="27">
        <v>1.9</v>
      </c>
      <c r="DX39" s="27">
        <v>1.03</v>
      </c>
      <c r="DY39" s="27">
        <v>-1.39</v>
      </c>
      <c r="EA39" s="27">
        <v>0.39</v>
      </c>
      <c r="EB39" s="28">
        <v>0.19</v>
      </c>
      <c r="EC39" s="27">
        <v>0.84</v>
      </c>
      <c r="EE39" s="30">
        <v>4.71</v>
      </c>
      <c r="EF39" s="30">
        <v>-0.59</v>
      </c>
      <c r="EG39" s="30">
        <v>-0.45</v>
      </c>
      <c r="EH39" s="30">
        <v>-3.63</v>
      </c>
      <c r="EI39" s="28">
        <v>3.26</v>
      </c>
    </row>
    <row r="40" spans="1:139" x14ac:dyDescent="0.15">
      <c r="DL40" s="29"/>
      <c r="DM40" s="114"/>
      <c r="DN40" s="106"/>
      <c r="DO40" s="74"/>
      <c r="DP40" s="74"/>
      <c r="DQ40" s="74"/>
      <c r="DR40" s="74"/>
      <c r="DS40" s="29"/>
      <c r="DT40" s="120"/>
      <c r="DU40" s="38"/>
      <c r="EB40" s="46"/>
      <c r="EI40" s="46"/>
    </row>
    <row r="41" spans="1:139" s="28" customFormat="1" ht="15" x14ac:dyDescent="0.2">
      <c r="A41" s="64" t="s">
        <v>97</v>
      </c>
      <c r="B41" s="64">
        <f t="shared" ref="B41:L41" si="6">B10/B11</f>
        <v>2.0886221202224378</v>
      </c>
      <c r="C41" s="64">
        <f t="shared" si="6"/>
        <v>2.4445204141433874</v>
      </c>
      <c r="D41" s="64">
        <f t="shared" si="6"/>
        <v>2.0082996662568067</v>
      </c>
      <c r="E41" s="64">
        <f t="shared" si="6"/>
        <v>1.8599933349995836</v>
      </c>
      <c r="F41" s="64">
        <f t="shared" si="6"/>
        <v>2.0970091500887693</v>
      </c>
      <c r="G41" s="64">
        <f t="shared" si="6"/>
        <v>1.8977656855470362</v>
      </c>
      <c r="H41" s="64">
        <f t="shared" si="6"/>
        <v>2.0365237543453074</v>
      </c>
      <c r="I41" s="64">
        <f t="shared" si="6"/>
        <v>1.9632038411174157</v>
      </c>
      <c r="J41" s="64">
        <f t="shared" si="6"/>
        <v>2.0677101967799643</v>
      </c>
      <c r="K41" s="64">
        <f t="shared" si="6"/>
        <v>1.830892834002851</v>
      </c>
      <c r="L41" s="64">
        <f t="shared" si="6"/>
        <v>2.4052599818968119</v>
      </c>
      <c r="M41" s="65">
        <v>2.3897226011823558</v>
      </c>
      <c r="N41" s="65">
        <v>2.164319248826291</v>
      </c>
      <c r="O41" s="65">
        <v>2.0111801242236025</v>
      </c>
      <c r="P41" s="65">
        <v>2.1415584415584412</v>
      </c>
      <c r="Q41" s="65">
        <v>2.2770448548812667</v>
      </c>
      <c r="R41" s="65">
        <v>2.3831227436823106</v>
      </c>
      <c r="S41" s="65">
        <v>2.3644222020018195</v>
      </c>
      <c r="T41" s="65">
        <v>2.2282139775668681</v>
      </c>
      <c r="U41" s="65">
        <v>2.3153114186851211</v>
      </c>
      <c r="V41" s="65">
        <v>2.095219737856592</v>
      </c>
      <c r="W41" s="65">
        <v>2.2655298416565164</v>
      </c>
      <c r="X41" s="65">
        <v>2.0757575757575757</v>
      </c>
      <c r="Y41" s="65">
        <v>2.0384163073304586</v>
      </c>
      <c r="Z41" s="65">
        <v>1.8148727984344422</v>
      </c>
      <c r="AA41" s="65">
        <v>2.0688468158347679</v>
      </c>
      <c r="AB41" s="65">
        <v>2.190165361183638</v>
      </c>
      <c r="AC41" s="65">
        <v>1.9858274280950396</v>
      </c>
      <c r="AD41" s="65">
        <v>1.8855542216886756</v>
      </c>
      <c r="AE41" s="65">
        <v>1.890210067380103</v>
      </c>
      <c r="AF41" s="65">
        <v>2.0488105004101724</v>
      </c>
      <c r="AG41" s="65">
        <v>1.9158767772511847</v>
      </c>
      <c r="AH41" s="65">
        <v>2</v>
      </c>
      <c r="AI41" s="65">
        <v>2.0572982015892931</v>
      </c>
      <c r="AJ41" s="65">
        <v>1.7230081906180195</v>
      </c>
      <c r="AK41" s="65">
        <v>1.9587339743589742</v>
      </c>
      <c r="AL41" s="65">
        <v>2.3834304746044963</v>
      </c>
      <c r="AM41" s="65">
        <v>2.3162886597938144</v>
      </c>
      <c r="AN41" s="65">
        <v>2.2348856209150325</v>
      </c>
      <c r="AO41" s="65">
        <v>2.107843137254902</v>
      </c>
      <c r="AP41" s="65">
        <v>1.848944835246205</v>
      </c>
      <c r="AQ41" s="65">
        <v>1.8906491499227203</v>
      </c>
      <c r="AR41" s="65">
        <v>1.9284615384615384</v>
      </c>
      <c r="AS41" s="65">
        <v>1.8946360153256705</v>
      </c>
      <c r="AT41" s="65">
        <v>2.1404369148461879</v>
      </c>
      <c r="AU41" s="65">
        <v>2.1281249999999998</v>
      </c>
      <c r="AV41" s="65">
        <v>2.239327296248383</v>
      </c>
      <c r="AW41" s="65">
        <v>2.0556016597510371</v>
      </c>
      <c r="AX41" s="65">
        <v>2.0692431561996778</v>
      </c>
      <c r="AY41" s="65">
        <v>1.9802860456126785</v>
      </c>
      <c r="AZ41" s="65">
        <v>2.3217692974848223</v>
      </c>
      <c r="BA41" s="65">
        <v>1.8084291187739463</v>
      </c>
      <c r="BB41" s="65">
        <v>1.82991318074191</v>
      </c>
      <c r="BC41" s="65">
        <v>1.9566944775526418</v>
      </c>
      <c r="BD41" s="65">
        <v>1.9293520686963308</v>
      </c>
      <c r="BE41" s="65">
        <v>1.9664804469273744</v>
      </c>
      <c r="BF41" s="65">
        <v>2.0860820595333869</v>
      </c>
      <c r="BG41" s="65">
        <v>2.1119905025722199</v>
      </c>
      <c r="BH41" s="65">
        <v>2.014486921529175</v>
      </c>
      <c r="BI41" s="65">
        <v>1.8539706435829881</v>
      </c>
      <c r="BJ41" s="65">
        <v>1.9216388225934766</v>
      </c>
      <c r="BK41" s="65">
        <v>2.2759090909090909</v>
      </c>
      <c r="BL41" s="65">
        <v>2.2279090113735784</v>
      </c>
      <c r="BM41" s="65">
        <v>2.0208507089241032</v>
      </c>
      <c r="BN41" s="65">
        <v>2.0192848533547609</v>
      </c>
      <c r="BO41" s="65">
        <v>2.101510067114094</v>
      </c>
      <c r="BP41" s="65">
        <v>2.0947412353923203</v>
      </c>
      <c r="BQ41" s="65">
        <v>2.1524515863205607</v>
      </c>
      <c r="BR41" s="65">
        <v>2.1421383647798744</v>
      </c>
      <c r="BS41" s="65">
        <v>2.1433185304804199</v>
      </c>
      <c r="BT41" s="65">
        <v>2.1011513157894739</v>
      </c>
      <c r="BU41" s="65">
        <v>2.2083868207103121</v>
      </c>
      <c r="BV41" s="65">
        <v>2.0093117408906882</v>
      </c>
      <c r="BW41" s="65">
        <v>2.1293322062552833</v>
      </c>
      <c r="BX41" s="65">
        <v>2.5011644154634376</v>
      </c>
      <c r="BY41" s="65">
        <v>1.8918918918918919</v>
      </c>
      <c r="BZ41" s="65">
        <v>2.0154471544715444</v>
      </c>
      <c r="CA41" s="65">
        <v>1.8415725963409888</v>
      </c>
      <c r="CB41" s="65">
        <v>1.9367793240556661</v>
      </c>
      <c r="CC41" s="65">
        <v>2.1433612704014116</v>
      </c>
      <c r="CD41" s="65">
        <v>1.8510294711344368</v>
      </c>
      <c r="CE41" s="65">
        <v>2.0139401394013938</v>
      </c>
      <c r="CF41" s="65">
        <v>1.8595304417031435</v>
      </c>
      <c r="CG41" s="65">
        <v>1.9570798235058162</v>
      </c>
      <c r="CH41" s="65">
        <v>1.976997578692494</v>
      </c>
      <c r="CI41" s="65">
        <v>1.8800940438871472</v>
      </c>
      <c r="CJ41" s="65">
        <v>1.9904382470119522</v>
      </c>
      <c r="CK41" s="65">
        <v>1.863706563706564</v>
      </c>
      <c r="CL41" s="65">
        <v>1.9208661417322834</v>
      </c>
      <c r="CM41" s="65">
        <v>2.1237745098039218</v>
      </c>
      <c r="CN41" s="65">
        <v>2.2893316728933168</v>
      </c>
      <c r="CO41" s="65">
        <v>2.2406351791530947</v>
      </c>
      <c r="CP41" s="65">
        <v>2.3622881355932202</v>
      </c>
      <c r="CQ41" s="65">
        <v>1.8993367147873585</v>
      </c>
      <c r="CR41" s="65">
        <v>1.9468085106382977</v>
      </c>
      <c r="CS41" s="65">
        <v>1.9655172413793103</v>
      </c>
      <c r="CT41" s="65">
        <v>1.9168600154679041</v>
      </c>
      <c r="CU41" s="65">
        <v>2.0236406619385345</v>
      </c>
      <c r="CV41" s="65">
        <v>1.9951495553759095</v>
      </c>
      <c r="CW41" s="65">
        <v>2.0317396544797108</v>
      </c>
      <c r="CX41" s="65">
        <v>1.8912788423934297</v>
      </c>
      <c r="CY41" s="65">
        <v>2.0254829428688863</v>
      </c>
      <c r="CZ41" s="65">
        <v>1.8837031369548585</v>
      </c>
      <c r="DA41" s="65">
        <v>1.8224806201550388</v>
      </c>
      <c r="DB41" s="65">
        <v>1.9205037386855568</v>
      </c>
      <c r="DC41" s="65">
        <v>1.9264877479579929</v>
      </c>
      <c r="DD41" s="65">
        <v>1.8658256880733946</v>
      </c>
      <c r="DE41" s="65">
        <v>1.8414774913428242</v>
      </c>
      <c r="DF41" s="65">
        <v>2.0008009611533843</v>
      </c>
      <c r="DG41" s="65">
        <v>1.9516191962543896</v>
      </c>
      <c r="DH41" s="65">
        <v>1.9345398536773202</v>
      </c>
      <c r="DI41" s="65">
        <v>1.9384615384615385</v>
      </c>
      <c r="DJ41" s="65">
        <v>1.8357982555934773</v>
      </c>
      <c r="DK41" s="65">
        <v>2.1541155866900175</v>
      </c>
      <c r="DL41" s="63">
        <f t="shared" si="0"/>
        <v>2.0444354695008062</v>
      </c>
      <c r="DM41" s="113" t="s">
        <v>139</v>
      </c>
      <c r="DN41" s="107"/>
      <c r="DO41" s="76">
        <v>1.8415725963409888</v>
      </c>
      <c r="DP41" s="76">
        <v>1.9367793240556661</v>
      </c>
      <c r="DQ41" s="76">
        <v>1.8510294711344368</v>
      </c>
      <c r="DR41" s="76">
        <v>1.9570798235058162</v>
      </c>
      <c r="DS41" s="63">
        <f t="shared" si="1"/>
        <v>1.8966153037592268</v>
      </c>
      <c r="DT41" s="113" t="s">
        <v>153</v>
      </c>
      <c r="DU41" s="64"/>
      <c r="DV41" s="64">
        <f>DV10/DV11</f>
        <v>2.1899810964083177</v>
      </c>
      <c r="DW41" s="64">
        <f>DW10/DW11</f>
        <v>2.0027051397655549</v>
      </c>
      <c r="DX41" s="64">
        <f>DX10/DX11</f>
        <v>2.0507776761207683</v>
      </c>
      <c r="DY41" s="64">
        <f>DY10/DY11</f>
        <v>2.3125649013499476</v>
      </c>
      <c r="DZ41" s="64"/>
      <c r="EA41" s="64">
        <f>EA10/EA11</f>
        <v>1.8878904578519466</v>
      </c>
      <c r="EB41" s="64">
        <f>EB10/EB11</f>
        <v>2.1514312096029546</v>
      </c>
      <c r="EC41" s="64">
        <f>EC10/EC11</f>
        <v>2.0258823529411765</v>
      </c>
      <c r="ED41" s="64"/>
      <c r="EE41" s="64">
        <f>EE10/EE11</f>
        <v>1.7336010709504686</v>
      </c>
      <c r="EF41" s="64">
        <f>EF10/EF11</f>
        <v>1.7388737511353316</v>
      </c>
      <c r="EG41" s="64">
        <f>EG10/EG11</f>
        <v>1.6862312444836718</v>
      </c>
      <c r="EH41" s="64">
        <f>EH10/EH11</f>
        <v>1.6805678793256436</v>
      </c>
      <c r="EI41" s="64">
        <f>EI10/EI11</f>
        <v>1.8814878892733564</v>
      </c>
    </row>
    <row r="42" spans="1:139" s="28" customFormat="1" x14ac:dyDescent="0.15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DL42" s="45"/>
      <c r="DM42" s="101"/>
      <c r="DN42" s="101"/>
      <c r="DT42" s="121"/>
      <c r="DU42" s="45"/>
      <c r="DV42" s="45"/>
      <c r="DW42" s="45"/>
      <c r="DX42" s="45"/>
      <c r="DY42" s="45"/>
      <c r="DZ42" s="45"/>
      <c r="EA42" s="45"/>
      <c r="EB42" s="45"/>
      <c r="EC42" s="45"/>
      <c r="ED42" s="45"/>
      <c r="EE42" s="45"/>
      <c r="EF42" s="45"/>
      <c r="EG42" s="45"/>
      <c r="EH42" s="45"/>
      <c r="EI42" s="45"/>
    </row>
    <row r="43" spans="1:139" ht="16" x14ac:dyDescent="0.2">
      <c r="A43" s="132" t="s">
        <v>159</v>
      </c>
      <c r="B43" s="132"/>
      <c r="C43" s="132"/>
      <c r="D43" s="136"/>
      <c r="E43" s="137"/>
      <c r="F43" s="137"/>
      <c r="G43" s="138"/>
      <c r="H43" s="138"/>
      <c r="I43" s="136"/>
      <c r="J43" s="137"/>
      <c r="K43" s="137"/>
      <c r="L43" s="138"/>
      <c r="M43" s="138"/>
      <c r="N43" s="139"/>
      <c r="O43" s="136"/>
      <c r="P43" s="135"/>
      <c r="Q43" s="130"/>
      <c r="R43" s="135"/>
      <c r="S43" s="132"/>
      <c r="T43" s="132"/>
      <c r="U43" s="132"/>
      <c r="V43" s="132"/>
      <c r="W43" s="132"/>
      <c r="X43" s="132"/>
      <c r="DI43"/>
      <c r="DJ43"/>
      <c r="DK43"/>
      <c r="DL43"/>
      <c r="DM43" s="106"/>
      <c r="DN43" s="106"/>
    </row>
    <row r="44" spans="1:139" ht="16" x14ac:dyDescent="0.2">
      <c r="A44" s="123" t="s">
        <v>157</v>
      </c>
      <c r="B44" s="123"/>
      <c r="C44" s="123"/>
      <c r="D44" s="123"/>
      <c r="E44" s="123"/>
      <c r="F44" s="123"/>
      <c r="G44" s="123"/>
      <c r="H44" s="123"/>
      <c r="I44" s="123"/>
      <c r="J44" s="123"/>
      <c r="K44" s="123"/>
      <c r="L44" s="123"/>
      <c r="M44" s="123"/>
      <c r="N44" s="123"/>
      <c r="O44" s="123"/>
      <c r="P44" s="123"/>
      <c r="Q44" s="123"/>
      <c r="R44" s="123"/>
      <c r="S44" s="123"/>
      <c r="T44" s="123"/>
      <c r="U44" s="123"/>
      <c r="V44" s="123"/>
      <c r="W44" s="123"/>
      <c r="X44" s="123"/>
      <c r="DI44" s="85"/>
      <c r="DJ44" s="85"/>
      <c r="DK44" s="85"/>
      <c r="DL44" s="85"/>
      <c r="DM44" s="106"/>
      <c r="DN44" s="106"/>
    </row>
    <row r="45" spans="1:139" ht="16.5" customHeight="1" x14ac:dyDescent="0.2">
      <c r="A45" s="129" t="s">
        <v>158</v>
      </c>
      <c r="B45" s="131"/>
      <c r="C45" s="131"/>
      <c r="D45" s="124"/>
      <c r="E45" s="125"/>
      <c r="F45" s="125"/>
      <c r="G45" s="131"/>
      <c r="H45" s="131"/>
      <c r="I45" s="124"/>
      <c r="J45" s="125"/>
      <c r="K45" s="125"/>
      <c r="L45" s="131"/>
      <c r="M45" s="131"/>
      <c r="N45" s="131"/>
      <c r="O45" s="124"/>
      <c r="P45" s="127"/>
      <c r="Q45" s="128"/>
      <c r="R45" s="126"/>
      <c r="S45" s="131"/>
      <c r="T45" s="131"/>
      <c r="U45" s="131"/>
      <c r="V45" s="131"/>
      <c r="W45" s="131"/>
      <c r="X45" s="131"/>
      <c r="DI45"/>
      <c r="DJ45"/>
      <c r="DK45"/>
      <c r="DL45"/>
      <c r="DM45" s="106"/>
      <c r="DN45" s="106"/>
    </row>
    <row r="46" spans="1:139" ht="16" x14ac:dyDescent="0.2">
      <c r="A46" s="133" t="s">
        <v>164</v>
      </c>
      <c r="B46" s="133"/>
      <c r="C46" s="133"/>
      <c r="D46" s="133"/>
      <c r="E46" s="133"/>
      <c r="F46" s="133"/>
      <c r="G46" s="133"/>
      <c r="H46" s="133"/>
      <c r="I46" s="133"/>
      <c r="J46" s="133"/>
      <c r="K46" s="133"/>
      <c r="L46" s="133"/>
      <c r="M46" s="133"/>
      <c r="N46" s="133"/>
      <c r="O46" s="133"/>
      <c r="P46" s="133"/>
      <c r="Q46" s="133"/>
      <c r="R46" s="133"/>
      <c r="S46" s="133"/>
      <c r="T46" s="133"/>
      <c r="U46" s="133"/>
      <c r="V46" s="133"/>
      <c r="W46" s="133"/>
      <c r="X46" s="133"/>
      <c r="Y46" s="133"/>
      <c r="Z46" s="133"/>
      <c r="AA46" s="133"/>
      <c r="AB46" s="133"/>
      <c r="AC46" s="133"/>
      <c r="AD46" s="133"/>
      <c r="AE46" s="133"/>
      <c r="AF46" s="133"/>
      <c r="AG46" s="133"/>
      <c r="AH46" s="133"/>
      <c r="AI46" s="133"/>
      <c r="AJ46" s="133"/>
      <c r="AK46" s="133"/>
      <c r="AL46" s="133"/>
      <c r="AM46" s="133"/>
      <c r="AN46" s="133"/>
      <c r="AO46" s="133"/>
      <c r="AP46" s="133"/>
      <c r="AQ46" s="133"/>
      <c r="AR46" s="133"/>
      <c r="AS46" s="133"/>
      <c r="AT46" s="133"/>
      <c r="AU46" s="133"/>
      <c r="AV46" s="133"/>
      <c r="AW46" s="133"/>
      <c r="AX46" s="133"/>
      <c r="AY46" s="133"/>
      <c r="AZ46" s="133"/>
      <c r="BA46" s="133"/>
      <c r="BB46" s="133"/>
      <c r="BC46" s="133"/>
      <c r="BD46" s="133"/>
      <c r="BE46" s="133"/>
      <c r="BF46" s="133"/>
      <c r="BG46" s="133"/>
      <c r="BH46" s="133"/>
      <c r="BI46" s="133"/>
      <c r="BJ46" s="133"/>
      <c r="BK46" s="133"/>
      <c r="BL46" s="133"/>
      <c r="BM46" s="133"/>
      <c r="BN46" s="133"/>
      <c r="BO46" s="133"/>
      <c r="BP46" s="133"/>
      <c r="BQ46" s="133"/>
      <c r="BR46" s="133"/>
      <c r="BS46" s="133"/>
      <c r="BT46" s="133"/>
      <c r="BU46" s="133"/>
      <c r="BV46" s="133"/>
      <c r="BW46" s="133"/>
      <c r="BX46" s="133"/>
      <c r="BY46" s="133"/>
      <c r="BZ46" s="133"/>
      <c r="CA46" s="133"/>
      <c r="CB46" s="133"/>
      <c r="CC46" s="133"/>
      <c r="CD46" s="133"/>
      <c r="CE46" s="133"/>
      <c r="CF46" s="133"/>
      <c r="CG46" s="133"/>
      <c r="CH46" s="133"/>
      <c r="CI46" s="133"/>
      <c r="CJ46" s="133"/>
      <c r="CK46" s="133"/>
      <c r="CL46" s="133"/>
      <c r="CM46" s="133"/>
      <c r="CN46" s="133"/>
      <c r="CO46" s="133"/>
      <c r="CP46" s="133"/>
      <c r="CQ46" s="133"/>
      <c r="CR46" s="133"/>
      <c r="CS46" s="133"/>
      <c r="CT46" s="133"/>
      <c r="CU46" s="133"/>
      <c r="CV46" s="133"/>
      <c r="CW46" s="133"/>
      <c r="CX46" s="133"/>
      <c r="CY46" s="133"/>
      <c r="CZ46" s="133"/>
      <c r="DA46" s="133"/>
      <c r="DB46" s="133"/>
      <c r="DC46" s="133"/>
      <c r="DD46" s="133"/>
      <c r="DE46" s="133"/>
      <c r="DF46" s="133"/>
      <c r="DG46" s="133"/>
      <c r="DH46" s="133"/>
      <c r="DI46" s="140"/>
      <c r="DJ46" s="140"/>
      <c r="DK46" s="140"/>
      <c r="DL46" s="140"/>
      <c r="DM46" s="107"/>
      <c r="DN46" s="107"/>
      <c r="DO46" s="134"/>
      <c r="DP46" s="134"/>
      <c r="DQ46" s="134"/>
      <c r="DR46" s="134"/>
      <c r="DS46" s="134"/>
      <c r="DT46" s="122"/>
      <c r="DU46" s="134"/>
      <c r="DV46" s="133"/>
      <c r="DW46" s="133"/>
      <c r="DX46" s="133"/>
      <c r="DY46" s="133"/>
      <c r="DZ46" s="133"/>
      <c r="EA46" s="133"/>
      <c r="EB46" s="133"/>
      <c r="EC46" s="133"/>
      <c r="ED46" s="133"/>
      <c r="EE46" s="133"/>
      <c r="EF46" s="133"/>
      <c r="EG46" s="133"/>
      <c r="EH46" s="133"/>
      <c r="EI46" s="133"/>
    </row>
    <row r="47" spans="1:139" ht="15" x14ac:dyDescent="0.2">
      <c r="A47"/>
      <c r="B47" s="46"/>
      <c r="C47" s="46"/>
      <c r="D47" s="46"/>
      <c r="E47" s="46"/>
      <c r="F47" s="46"/>
      <c r="G47" s="46"/>
      <c r="H47" s="46"/>
      <c r="I47" s="46"/>
      <c r="DI47"/>
      <c r="DJ47"/>
      <c r="DK47"/>
      <c r="DL47"/>
      <c r="DM47" s="106"/>
      <c r="DN47" s="106"/>
    </row>
    <row r="48" spans="1:139" ht="15" x14ac:dyDescent="0.2">
      <c r="DI48"/>
      <c r="DJ48"/>
      <c r="DK48"/>
      <c r="DL48"/>
      <c r="DM48" s="106"/>
      <c r="DN48" s="106"/>
    </row>
    <row r="49" spans="113:125" ht="15" x14ac:dyDescent="0.2">
      <c r="DI49"/>
      <c r="DJ49"/>
      <c r="DK49"/>
      <c r="DL49"/>
      <c r="DM49" s="106"/>
      <c r="DN49" s="106"/>
    </row>
    <row r="50" spans="113:125" ht="15" x14ac:dyDescent="0.2">
      <c r="DI50"/>
      <c r="DJ50"/>
      <c r="DK50"/>
      <c r="DL50"/>
      <c r="DM50" s="106"/>
      <c r="DN50" s="106"/>
    </row>
    <row r="51" spans="113:125" s="129" customFormat="1" ht="15" x14ac:dyDescent="0.2">
      <c r="DI51" s="131"/>
      <c r="DJ51" s="131"/>
      <c r="DK51" s="131"/>
      <c r="DL51" s="131"/>
      <c r="DM51" s="106"/>
      <c r="DN51" s="106"/>
      <c r="DO51" s="138"/>
      <c r="DP51" s="138"/>
      <c r="DQ51" s="138"/>
      <c r="DR51" s="138"/>
      <c r="DS51" s="138"/>
      <c r="DT51" s="115"/>
      <c r="DU51" s="138"/>
    </row>
    <row r="52" spans="113:125" ht="15" x14ac:dyDescent="0.2">
      <c r="DI52"/>
      <c r="DJ52"/>
      <c r="DK52"/>
      <c r="DL52"/>
      <c r="DM52" s="106"/>
      <c r="DN52" s="106"/>
    </row>
    <row r="53" spans="113:125" ht="15" x14ac:dyDescent="0.2">
      <c r="DI53"/>
      <c r="DJ53"/>
      <c r="DK53"/>
      <c r="DL53"/>
      <c r="DM53" s="106"/>
      <c r="DN53" s="106"/>
    </row>
    <row r="54" spans="113:125" ht="15" x14ac:dyDescent="0.2">
      <c r="DI54"/>
      <c r="DJ54"/>
      <c r="DK54"/>
      <c r="DL54"/>
      <c r="DM54" s="106"/>
      <c r="DN54" s="106"/>
    </row>
    <row r="55" spans="113:125" ht="15" x14ac:dyDescent="0.2">
      <c r="DI55"/>
      <c r="DJ55"/>
      <c r="DK55"/>
      <c r="DL55"/>
      <c r="DM55" s="106"/>
      <c r="DN55" s="106"/>
    </row>
    <row r="56" spans="113:125" ht="15" x14ac:dyDescent="0.2">
      <c r="DI56"/>
      <c r="DJ56"/>
      <c r="DK56"/>
      <c r="DL56"/>
      <c r="DM56" s="106"/>
      <c r="DN56" s="106"/>
    </row>
    <row r="57" spans="113:125" ht="15" x14ac:dyDescent="0.2">
      <c r="DI57"/>
      <c r="DJ57"/>
      <c r="DK57"/>
      <c r="DL57"/>
      <c r="DM57" s="106"/>
      <c r="DN57" s="106"/>
    </row>
    <row r="58" spans="113:125" ht="15" x14ac:dyDescent="0.2">
      <c r="DI58"/>
      <c r="DJ58"/>
      <c r="DK58"/>
      <c r="DL58"/>
      <c r="DM58" s="106"/>
      <c r="DN58" s="106"/>
    </row>
    <row r="59" spans="113:125" ht="15" x14ac:dyDescent="0.2">
      <c r="DI59"/>
      <c r="DJ59"/>
      <c r="DK59"/>
      <c r="DL59"/>
      <c r="DM59" s="106"/>
      <c r="DN59" s="106"/>
    </row>
    <row r="60" spans="113:125" ht="15" x14ac:dyDescent="0.2">
      <c r="DI60"/>
      <c r="DJ60"/>
      <c r="DK60"/>
      <c r="DL60"/>
      <c r="DM60" s="106"/>
      <c r="DN60" s="106"/>
    </row>
    <row r="61" spans="113:125" ht="15" x14ac:dyDescent="0.2">
      <c r="DI61"/>
      <c r="DJ61"/>
      <c r="DK61"/>
      <c r="DL61"/>
      <c r="DM61" s="106"/>
      <c r="DN61" s="106"/>
    </row>
    <row r="62" spans="113:125" ht="15" x14ac:dyDescent="0.2">
      <c r="DI62"/>
      <c r="DJ62"/>
      <c r="DK62"/>
      <c r="DL62"/>
      <c r="DM62" s="106"/>
      <c r="DN62" s="106"/>
    </row>
    <row r="63" spans="113:125" ht="15" x14ac:dyDescent="0.2">
      <c r="DI63"/>
      <c r="DJ63"/>
      <c r="DK63"/>
      <c r="DL63"/>
      <c r="DM63" s="106"/>
      <c r="DN63" s="106"/>
    </row>
    <row r="64" spans="113:125" ht="15" x14ac:dyDescent="0.2">
      <c r="DI64"/>
      <c r="DJ64"/>
      <c r="DK64"/>
      <c r="DL64"/>
      <c r="DM64" s="106"/>
      <c r="DN64" s="106"/>
    </row>
    <row r="65" spans="113:118" ht="15" x14ac:dyDescent="0.2">
      <c r="DI65"/>
      <c r="DJ65"/>
      <c r="DK65"/>
      <c r="DL65"/>
      <c r="DM65" s="106"/>
      <c r="DN65" s="106"/>
    </row>
    <row r="66" spans="113:118" ht="15" x14ac:dyDescent="0.2">
      <c r="DI66"/>
      <c r="DJ66"/>
      <c r="DK66"/>
      <c r="DL66"/>
      <c r="DM66" s="106"/>
      <c r="DN66" s="106"/>
    </row>
    <row r="67" spans="113:118" ht="15" x14ac:dyDescent="0.2">
      <c r="DI67"/>
      <c r="DJ67"/>
      <c r="DK67"/>
      <c r="DL67"/>
      <c r="DM67" s="106"/>
      <c r="DN67" s="106"/>
    </row>
    <row r="68" spans="113:118" ht="15" x14ac:dyDescent="0.2">
      <c r="DI68"/>
      <c r="DJ68"/>
      <c r="DK68"/>
      <c r="DL68"/>
      <c r="DM68" s="106"/>
      <c r="DN68" s="106"/>
    </row>
    <row r="69" spans="113:118" ht="15" x14ac:dyDescent="0.2">
      <c r="DI69"/>
      <c r="DJ69"/>
      <c r="DK69"/>
      <c r="DL69"/>
      <c r="DM69" s="106"/>
      <c r="DN69" s="106"/>
    </row>
    <row r="70" spans="113:118" ht="15" x14ac:dyDescent="0.2">
      <c r="DI70"/>
      <c r="DJ70"/>
      <c r="DK70"/>
      <c r="DL70"/>
      <c r="DM70" s="106"/>
      <c r="DN70" s="106"/>
    </row>
    <row r="71" spans="113:118" ht="15" x14ac:dyDescent="0.2">
      <c r="DI71"/>
      <c r="DJ71"/>
      <c r="DK71"/>
      <c r="DL71"/>
      <c r="DM71" s="106"/>
      <c r="DN71" s="106"/>
    </row>
    <row r="72" spans="113:118" ht="15" x14ac:dyDescent="0.2">
      <c r="DI72"/>
      <c r="DJ72"/>
      <c r="DK72"/>
      <c r="DL72"/>
      <c r="DM72" s="106"/>
      <c r="DN72" s="106"/>
    </row>
    <row r="73" spans="113:118" ht="15" x14ac:dyDescent="0.2">
      <c r="DI73"/>
      <c r="DJ73"/>
      <c r="DK73"/>
      <c r="DL73"/>
      <c r="DM73" s="106"/>
      <c r="DN73" s="106"/>
    </row>
    <row r="74" spans="113:118" ht="15" x14ac:dyDescent="0.2">
      <c r="DI74"/>
      <c r="DJ74"/>
      <c r="DK74"/>
      <c r="DL74"/>
      <c r="DM74" s="106"/>
      <c r="DN74" s="106"/>
    </row>
    <row r="75" spans="113:118" ht="15" x14ac:dyDescent="0.2">
      <c r="DI75"/>
      <c r="DJ75"/>
      <c r="DK75"/>
      <c r="DL75"/>
      <c r="DM75" s="106"/>
      <c r="DN75" s="106"/>
    </row>
    <row r="76" spans="113:118" ht="15" x14ac:dyDescent="0.2">
      <c r="DI76"/>
      <c r="DJ76"/>
      <c r="DK76"/>
      <c r="DL76"/>
      <c r="DM76" s="108"/>
      <c r="DN76" s="108"/>
    </row>
    <row r="77" spans="113:118" ht="15" x14ac:dyDescent="0.2">
      <c r="DI77"/>
      <c r="DJ77"/>
      <c r="DK77"/>
      <c r="DL77"/>
      <c r="DM77" s="108"/>
      <c r="DN77" s="108"/>
    </row>
    <row r="78" spans="113:118" ht="15" x14ac:dyDescent="0.2">
      <c r="DI78"/>
      <c r="DJ78"/>
      <c r="DK78"/>
      <c r="DL78"/>
      <c r="DM78" s="108"/>
      <c r="DN78" s="108"/>
    </row>
    <row r="79" spans="113:118" ht="15" x14ac:dyDescent="0.2">
      <c r="DI79"/>
      <c r="DJ79"/>
      <c r="DK79"/>
      <c r="DL79"/>
      <c r="DM79" s="108"/>
      <c r="DN79" s="108"/>
    </row>
  </sheetData>
  <mergeCells count="12">
    <mergeCell ref="DL9:DM9"/>
    <mergeCell ref="DS9:DT9"/>
    <mergeCell ref="DS8:DT8"/>
    <mergeCell ref="DL8:DM8"/>
    <mergeCell ref="A5:A6"/>
    <mergeCell ref="EE6:EH6"/>
    <mergeCell ref="EE5:EI5"/>
    <mergeCell ref="DV5:DY5"/>
    <mergeCell ref="DX7:DY7"/>
    <mergeCell ref="DO6:DR6"/>
    <mergeCell ref="DO5:DR5"/>
    <mergeCell ref="DX6:DY6"/>
  </mergeCells>
  <pageMargins left="0.7" right="0.7" top="0.75" bottom="0.75" header="0.3" footer="0.3"/>
  <pageSetup paperSize="9" orientation="portrait" horizontalDpi="4294967294" verticalDpi="0" r:id="rId1"/>
  <ignoredErrors>
    <ignoredError sqref="DM10:DM38 DM40:DM41 DT41 DT10:DT11 DT14:DT3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95"/>
  <sheetViews>
    <sheetView zoomScaleNormal="100" workbookViewId="0">
      <selection sqref="A1:A2"/>
    </sheetView>
  </sheetViews>
  <sheetFormatPr baseColWidth="10" defaultColWidth="8.83203125" defaultRowHeight="15" x14ac:dyDescent="0.2"/>
  <cols>
    <col min="14" max="14" width="10.83203125" customWidth="1"/>
    <col min="15" max="16" width="11.5" customWidth="1"/>
  </cols>
  <sheetData>
    <row r="1" spans="1:24" s="85" customFormat="1" ht="16" x14ac:dyDescent="0.2">
      <c r="A1" s="141" t="s">
        <v>166</v>
      </c>
    </row>
    <row r="2" spans="1:24" s="85" customFormat="1" x14ac:dyDescent="0.2">
      <c r="A2" s="31" t="s">
        <v>167</v>
      </c>
    </row>
    <row r="3" spans="1:24" ht="19.5" customHeight="1" x14ac:dyDescent="0.2">
      <c r="A3" s="24" t="s">
        <v>169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</row>
    <row r="4" spans="1:24" x14ac:dyDescent="0.2">
      <c r="A4" s="16"/>
      <c r="B4" s="151" t="s">
        <v>58</v>
      </c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  <c r="W4" s="153"/>
      <c r="X4" s="16"/>
    </row>
    <row r="5" spans="1:24" x14ac:dyDescent="0.2">
      <c r="A5" s="16"/>
      <c r="B5" s="151" t="s">
        <v>59</v>
      </c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3"/>
      <c r="O5" s="154" t="s">
        <v>60</v>
      </c>
      <c r="P5" s="155"/>
      <c r="Q5" s="151" t="s">
        <v>61</v>
      </c>
      <c r="R5" s="152"/>
      <c r="S5" s="152"/>
      <c r="T5" s="152"/>
      <c r="U5" s="152"/>
      <c r="V5" s="152"/>
      <c r="W5" s="153"/>
      <c r="X5" s="16"/>
    </row>
    <row r="6" spans="1:24" ht="28" x14ac:dyDescent="0.2">
      <c r="A6" s="17" t="s">
        <v>62</v>
      </c>
      <c r="B6" s="17" t="s">
        <v>63</v>
      </c>
      <c r="C6" s="17" t="s">
        <v>64</v>
      </c>
      <c r="D6" s="17" t="s">
        <v>65</v>
      </c>
      <c r="E6" s="17" t="s">
        <v>66</v>
      </c>
      <c r="F6" s="17" t="s">
        <v>67</v>
      </c>
      <c r="G6" s="17" t="s">
        <v>68</v>
      </c>
      <c r="H6" s="17" t="s">
        <v>20</v>
      </c>
      <c r="I6" s="17" t="s">
        <v>21</v>
      </c>
      <c r="J6" s="17" t="s">
        <v>69</v>
      </c>
      <c r="K6" s="17" t="s">
        <v>70</v>
      </c>
      <c r="L6" s="17" t="s">
        <v>71</v>
      </c>
      <c r="M6" s="17" t="s">
        <v>72</v>
      </c>
      <c r="N6" s="18" t="s">
        <v>73</v>
      </c>
      <c r="O6" s="19" t="s">
        <v>74</v>
      </c>
      <c r="P6" s="19" t="s">
        <v>75</v>
      </c>
      <c r="Q6" s="20" t="s">
        <v>76</v>
      </c>
      <c r="R6" s="20" t="s">
        <v>9</v>
      </c>
      <c r="S6" s="20" t="s">
        <v>77</v>
      </c>
      <c r="T6" s="20" t="s">
        <v>78</v>
      </c>
      <c r="U6" s="20" t="s">
        <v>79</v>
      </c>
      <c r="V6" s="20" t="s">
        <v>80</v>
      </c>
      <c r="W6" s="20" t="s">
        <v>81</v>
      </c>
      <c r="X6" s="20"/>
    </row>
    <row r="7" spans="1:24" x14ac:dyDescent="0.2">
      <c r="A7" s="23">
        <v>1229.3</v>
      </c>
      <c r="B7" s="21">
        <v>44.2271</v>
      </c>
      <c r="C7" s="21">
        <v>0.74450000000000005</v>
      </c>
      <c r="D7" s="21">
        <v>16.482500000000002</v>
      </c>
      <c r="E7" s="21">
        <v>2.2509000000000001</v>
      </c>
      <c r="F7" s="21">
        <v>6.4904000000000002</v>
      </c>
      <c r="G7" s="21">
        <v>0.161</v>
      </c>
      <c r="H7" s="21">
        <v>4.6985999999999999</v>
      </c>
      <c r="I7" s="21">
        <v>10.664899999999999</v>
      </c>
      <c r="J7" s="21">
        <v>2.7665999999999999</v>
      </c>
      <c r="K7" s="21">
        <v>8.7169000000000008</v>
      </c>
      <c r="L7" s="21">
        <v>0.78480000000000005</v>
      </c>
      <c r="M7" s="21">
        <v>2.0118</v>
      </c>
      <c r="N7" s="22">
        <v>2.6832762020324585</v>
      </c>
      <c r="O7" s="21">
        <v>1.3692</v>
      </c>
      <c r="P7" s="21">
        <v>2.5034999999999998</v>
      </c>
      <c r="Q7" s="21">
        <v>7.6799999999999993E-2</v>
      </c>
      <c r="R7" s="21"/>
      <c r="S7" s="21"/>
      <c r="T7" s="21"/>
      <c r="U7" s="21"/>
      <c r="V7" s="21"/>
      <c r="W7" s="21"/>
      <c r="X7" s="17"/>
    </row>
    <row r="8" spans="1:24" x14ac:dyDescent="0.2">
      <c r="A8" s="23">
        <v>1224.3</v>
      </c>
      <c r="B8" s="21">
        <v>44.120800000000003</v>
      </c>
      <c r="C8" s="21">
        <v>0.752</v>
      </c>
      <c r="D8" s="21">
        <v>16.4145</v>
      </c>
      <c r="E8" s="21">
        <v>2.2746</v>
      </c>
      <c r="F8" s="21">
        <v>6.5544000000000002</v>
      </c>
      <c r="G8" s="21">
        <v>0.16259999999999999</v>
      </c>
      <c r="H8" s="21">
        <v>4.7455999999999996</v>
      </c>
      <c r="I8" s="21">
        <v>10.771699999999999</v>
      </c>
      <c r="J8" s="21">
        <v>2.7915999999999999</v>
      </c>
      <c r="K8" s="21">
        <v>8.593</v>
      </c>
      <c r="L8" s="21">
        <v>0.79259999999999997</v>
      </c>
      <c r="M8" s="21">
        <v>2.0265</v>
      </c>
      <c r="N8" s="22">
        <v>2.6879161716774802</v>
      </c>
      <c r="O8" s="21">
        <v>1.3685</v>
      </c>
      <c r="P8" s="21">
        <v>2.5066999999999999</v>
      </c>
      <c r="Q8" s="21">
        <v>1.0642</v>
      </c>
      <c r="R8" s="21"/>
      <c r="S8" s="21"/>
      <c r="T8" s="21"/>
      <c r="U8" s="21"/>
      <c r="V8" s="21"/>
      <c r="W8" s="21"/>
      <c r="X8" s="17"/>
    </row>
    <row r="9" spans="1:24" x14ac:dyDescent="0.2">
      <c r="A9" s="23">
        <v>1219.3</v>
      </c>
      <c r="B9" s="21">
        <v>44.015000000000001</v>
      </c>
      <c r="C9" s="21">
        <v>0.75939999999999996</v>
      </c>
      <c r="D9" s="21">
        <v>16.346900000000002</v>
      </c>
      <c r="E9" s="21">
        <v>2.2982999999999998</v>
      </c>
      <c r="F9" s="21">
        <v>6.6180000000000003</v>
      </c>
      <c r="G9" s="21">
        <v>0.16420000000000001</v>
      </c>
      <c r="H9" s="21">
        <v>4.7925000000000004</v>
      </c>
      <c r="I9" s="21">
        <v>10.878</v>
      </c>
      <c r="J9" s="21">
        <v>2.8165</v>
      </c>
      <c r="K9" s="21">
        <v>8.4697999999999993</v>
      </c>
      <c r="L9" s="21">
        <v>0.80049999999999999</v>
      </c>
      <c r="M9" s="21">
        <v>2.0411000000000001</v>
      </c>
      <c r="N9" s="22">
        <v>2.6925594455217805</v>
      </c>
      <c r="O9" s="21">
        <v>1.3680000000000001</v>
      </c>
      <c r="P9" s="21">
        <v>2.5099999999999998</v>
      </c>
      <c r="Q9" s="21">
        <v>2.0281000000000002</v>
      </c>
      <c r="R9" s="21"/>
      <c r="S9" s="21"/>
      <c r="T9" s="21"/>
      <c r="U9" s="21"/>
      <c r="V9" s="21"/>
      <c r="W9" s="21"/>
      <c r="X9" s="17"/>
    </row>
    <row r="10" spans="1:24" x14ac:dyDescent="0.2">
      <c r="A10" s="23">
        <v>1214.3</v>
      </c>
      <c r="B10" s="21">
        <v>43.909700000000001</v>
      </c>
      <c r="C10" s="21">
        <v>0.76680000000000004</v>
      </c>
      <c r="D10" s="21">
        <v>16.279599999999999</v>
      </c>
      <c r="E10" s="21">
        <v>2.3220000000000001</v>
      </c>
      <c r="F10" s="21">
        <v>6.6810999999999998</v>
      </c>
      <c r="G10" s="21">
        <v>0.1658</v>
      </c>
      <c r="H10" s="21">
        <v>4.8391000000000002</v>
      </c>
      <c r="I10" s="21">
        <v>10.983700000000001</v>
      </c>
      <c r="J10" s="21">
        <v>2.8412000000000002</v>
      </c>
      <c r="K10" s="21">
        <v>8.3472000000000008</v>
      </c>
      <c r="L10" s="21">
        <v>0.80820000000000003</v>
      </c>
      <c r="M10" s="21">
        <v>2.0556000000000001</v>
      </c>
      <c r="N10" s="22">
        <v>2.6972222904739676</v>
      </c>
      <c r="O10" s="21">
        <v>1.3675999999999999</v>
      </c>
      <c r="P10" s="21">
        <v>2.5131999999999999</v>
      </c>
      <c r="Q10" s="21">
        <v>2.9687000000000001</v>
      </c>
      <c r="R10" s="21"/>
      <c r="S10" s="21"/>
      <c r="T10" s="21"/>
      <c r="U10" s="21"/>
      <c r="V10" s="21"/>
      <c r="W10" s="21"/>
      <c r="X10" s="17"/>
    </row>
    <row r="11" spans="1:24" x14ac:dyDescent="0.2">
      <c r="A11" s="23">
        <v>1209.3</v>
      </c>
      <c r="B11" s="21">
        <v>43.805</v>
      </c>
      <c r="C11" s="21">
        <v>0.77410000000000001</v>
      </c>
      <c r="D11" s="21">
        <v>16.212800000000001</v>
      </c>
      <c r="E11" s="21">
        <v>2.3456000000000001</v>
      </c>
      <c r="F11" s="21">
        <v>6.7438000000000002</v>
      </c>
      <c r="G11" s="21">
        <v>0.16739999999999999</v>
      </c>
      <c r="H11" s="21">
        <v>4.8853999999999997</v>
      </c>
      <c r="I11" s="21">
        <v>11.088900000000001</v>
      </c>
      <c r="J11" s="21">
        <v>2.8658000000000001</v>
      </c>
      <c r="K11" s="21">
        <v>8.2253000000000007</v>
      </c>
      <c r="L11" s="21">
        <v>0.81599999999999995</v>
      </c>
      <c r="M11" s="21">
        <v>2.0699999999999998</v>
      </c>
      <c r="N11" s="22">
        <v>2.7018775288660808</v>
      </c>
      <c r="O11" s="21">
        <v>1.3673</v>
      </c>
      <c r="P11" s="21">
        <v>2.5165000000000002</v>
      </c>
      <c r="Q11" s="21">
        <v>3.8862000000000001</v>
      </c>
      <c r="R11" s="21"/>
      <c r="S11" s="21"/>
      <c r="T11" s="21"/>
      <c r="U11" s="21"/>
      <c r="V11" s="21"/>
      <c r="W11" s="21"/>
      <c r="X11" s="17"/>
    </row>
    <row r="12" spans="1:24" x14ac:dyDescent="0.2">
      <c r="A12" s="23">
        <v>1204.3</v>
      </c>
      <c r="B12" s="21">
        <v>44.1008</v>
      </c>
      <c r="C12" s="21">
        <v>0.75929999999999997</v>
      </c>
      <c r="D12" s="21">
        <v>16.256499999999999</v>
      </c>
      <c r="E12" s="21">
        <v>2.2401</v>
      </c>
      <c r="F12" s="21">
        <v>6.3429000000000002</v>
      </c>
      <c r="G12" s="21">
        <v>0.1691</v>
      </c>
      <c r="H12" s="21">
        <v>4.8677999999999999</v>
      </c>
      <c r="I12" s="21">
        <v>11.2051</v>
      </c>
      <c r="J12" s="21">
        <v>2.895</v>
      </c>
      <c r="K12" s="21">
        <v>8.2487999999999992</v>
      </c>
      <c r="L12" s="21">
        <v>0.82450000000000001</v>
      </c>
      <c r="M12" s="21">
        <v>2.09</v>
      </c>
      <c r="N12" s="22">
        <v>2.7128102605111803</v>
      </c>
      <c r="O12" s="21">
        <v>1.413</v>
      </c>
      <c r="P12" s="21">
        <v>2.5101</v>
      </c>
      <c r="Q12" s="21">
        <v>4.1702000000000004</v>
      </c>
      <c r="R12" s="21">
        <v>0.74170000000000003</v>
      </c>
      <c r="S12" s="21"/>
      <c r="T12" s="21"/>
      <c r="U12" s="21"/>
      <c r="V12" s="21"/>
      <c r="W12" s="21"/>
      <c r="X12" s="17"/>
    </row>
    <row r="13" spans="1:24" x14ac:dyDescent="0.2">
      <c r="A13" s="23">
        <v>1199.3</v>
      </c>
      <c r="B13" s="21">
        <v>44.1815</v>
      </c>
      <c r="C13" s="21">
        <v>0.75619999999999998</v>
      </c>
      <c r="D13" s="21">
        <v>16.241299999999999</v>
      </c>
      <c r="E13" s="21">
        <v>2.2035999999999998</v>
      </c>
      <c r="F13" s="21">
        <v>6.1928000000000001</v>
      </c>
      <c r="G13" s="21">
        <v>0.17080000000000001</v>
      </c>
      <c r="H13" s="21">
        <v>4.8838999999999997</v>
      </c>
      <c r="I13" s="21">
        <v>11.313700000000001</v>
      </c>
      <c r="J13" s="21">
        <v>2.9211999999999998</v>
      </c>
      <c r="K13" s="21">
        <v>8.1956000000000007</v>
      </c>
      <c r="L13" s="21">
        <v>0.83250000000000002</v>
      </c>
      <c r="M13" s="21">
        <v>2.1067999999999998</v>
      </c>
      <c r="N13" s="22">
        <v>2.7203179548435164</v>
      </c>
      <c r="O13" s="21">
        <v>1.4343999999999999</v>
      </c>
      <c r="P13" s="21">
        <v>2.5089000000000001</v>
      </c>
      <c r="Q13" s="21">
        <v>4.7649000000000008</v>
      </c>
      <c r="R13" s="21">
        <v>1.0735999999999999</v>
      </c>
      <c r="S13" s="21"/>
      <c r="T13" s="21"/>
      <c r="U13" s="21"/>
      <c r="V13" s="21"/>
      <c r="W13" s="21"/>
      <c r="X13" s="17"/>
    </row>
    <row r="14" spans="1:24" x14ac:dyDescent="0.2">
      <c r="A14" s="23">
        <v>1194.3</v>
      </c>
      <c r="B14" s="21">
        <v>44.261200000000002</v>
      </c>
      <c r="C14" s="21">
        <v>0.75309999999999999</v>
      </c>
      <c r="D14" s="21">
        <v>16.225999999999999</v>
      </c>
      <c r="E14" s="21">
        <v>2.1671999999999998</v>
      </c>
      <c r="F14" s="21">
        <v>6.0450999999999997</v>
      </c>
      <c r="G14" s="21">
        <v>0.1724</v>
      </c>
      <c r="H14" s="21">
        <v>4.8997000000000002</v>
      </c>
      <c r="I14" s="21">
        <v>11.4214</v>
      </c>
      <c r="J14" s="21">
        <v>2.9472</v>
      </c>
      <c r="K14" s="21">
        <v>8.1426999999999996</v>
      </c>
      <c r="L14" s="21">
        <v>0.84040000000000004</v>
      </c>
      <c r="M14" s="21">
        <v>2.1234000000000002</v>
      </c>
      <c r="N14" s="22">
        <v>2.7277948970787627</v>
      </c>
      <c r="O14" s="21">
        <v>1.4558</v>
      </c>
      <c r="P14" s="21">
        <v>2.5076999999999998</v>
      </c>
      <c r="Q14" s="21">
        <v>5.3438000000000008</v>
      </c>
      <c r="R14" s="21">
        <v>1.3959999999999999</v>
      </c>
      <c r="S14" s="21"/>
      <c r="T14" s="21"/>
      <c r="U14" s="21"/>
      <c r="V14" s="21"/>
      <c r="W14" s="21"/>
      <c r="X14" s="17"/>
    </row>
    <row r="15" spans="1:24" x14ac:dyDescent="0.2">
      <c r="A15" s="23">
        <v>1189.3</v>
      </c>
      <c r="B15" s="21">
        <v>44.3399</v>
      </c>
      <c r="C15" s="21">
        <v>0.75</v>
      </c>
      <c r="D15" s="21">
        <v>16.210699999999999</v>
      </c>
      <c r="E15" s="21">
        <v>2.1309</v>
      </c>
      <c r="F15" s="21">
        <v>5.8997000000000002</v>
      </c>
      <c r="G15" s="21">
        <v>0.17399999999999999</v>
      </c>
      <c r="H15" s="21">
        <v>4.9151999999999996</v>
      </c>
      <c r="I15" s="21">
        <v>11.5282</v>
      </c>
      <c r="J15" s="21">
        <v>2.9729000000000001</v>
      </c>
      <c r="K15" s="21">
        <v>8.0902999999999992</v>
      </c>
      <c r="L15" s="21">
        <v>0.84830000000000005</v>
      </c>
      <c r="M15" s="21">
        <v>2.1398999999999999</v>
      </c>
      <c r="N15" s="22">
        <v>2.7352242654542986</v>
      </c>
      <c r="O15" s="21">
        <v>1.4773000000000001</v>
      </c>
      <c r="P15" s="21">
        <v>2.5066000000000002</v>
      </c>
      <c r="Q15" s="21">
        <v>5.9077000000000011</v>
      </c>
      <c r="R15" s="21">
        <v>1.7090999999999998</v>
      </c>
      <c r="S15" s="21"/>
      <c r="T15" s="21"/>
      <c r="U15" s="21"/>
      <c r="V15" s="21"/>
      <c r="W15" s="21"/>
      <c r="X15" s="17"/>
    </row>
    <row r="16" spans="1:24" x14ac:dyDescent="0.2">
      <c r="A16" s="23">
        <v>1184.3</v>
      </c>
      <c r="B16" s="21">
        <v>44.417499999999997</v>
      </c>
      <c r="C16" s="21">
        <v>0.74680000000000002</v>
      </c>
      <c r="D16" s="21">
        <v>16.1952</v>
      </c>
      <c r="E16" s="21">
        <v>2.0948000000000002</v>
      </c>
      <c r="F16" s="21">
        <v>5.7568000000000001</v>
      </c>
      <c r="G16" s="21">
        <v>0.17560000000000001</v>
      </c>
      <c r="H16" s="21">
        <v>4.9303999999999997</v>
      </c>
      <c r="I16" s="21">
        <v>11.634</v>
      </c>
      <c r="J16" s="21">
        <v>2.9984000000000002</v>
      </c>
      <c r="K16" s="21">
        <v>8.0381</v>
      </c>
      <c r="L16" s="21">
        <v>0.85609999999999997</v>
      </c>
      <c r="M16" s="21">
        <v>2.1562999999999999</v>
      </c>
      <c r="N16" s="22">
        <v>2.7426336198379766</v>
      </c>
      <c r="O16" s="21">
        <v>1.4988999999999999</v>
      </c>
      <c r="P16" s="21">
        <v>2.5055999999999998</v>
      </c>
      <c r="Q16" s="21">
        <v>6.4574000000000007</v>
      </c>
      <c r="R16" s="21">
        <v>2.0130999999999997</v>
      </c>
      <c r="S16" s="21"/>
      <c r="T16" s="21"/>
      <c r="U16" s="21"/>
      <c r="V16" s="21"/>
      <c r="W16" s="21"/>
      <c r="X16" s="17"/>
    </row>
    <row r="17" spans="1:24" x14ac:dyDescent="0.2">
      <c r="A17" s="23">
        <v>1179.3</v>
      </c>
      <c r="B17" s="21">
        <v>44.493899999999996</v>
      </c>
      <c r="C17" s="21">
        <v>0.74350000000000005</v>
      </c>
      <c r="D17" s="21">
        <v>16.179600000000001</v>
      </c>
      <c r="E17" s="21">
        <v>2.0588000000000002</v>
      </c>
      <c r="F17" s="21">
        <v>5.6162999999999998</v>
      </c>
      <c r="G17" s="21">
        <v>0.1772</v>
      </c>
      <c r="H17" s="21">
        <v>4.9452999999999996</v>
      </c>
      <c r="I17" s="21">
        <v>11.739000000000001</v>
      </c>
      <c r="J17" s="21">
        <v>3.0236999999999998</v>
      </c>
      <c r="K17" s="21">
        <v>7.9863</v>
      </c>
      <c r="L17" s="21">
        <v>0.86380000000000001</v>
      </c>
      <c r="M17" s="21">
        <v>2.1724000000000001</v>
      </c>
      <c r="N17" s="22">
        <v>2.7499999999999996</v>
      </c>
      <c r="O17" s="21">
        <v>1.5205</v>
      </c>
      <c r="P17" s="21">
        <v>2.5045999999999999</v>
      </c>
      <c r="Q17" s="21">
        <v>6.9936000000000007</v>
      </c>
      <c r="R17" s="21">
        <v>2.3082999999999996</v>
      </c>
      <c r="S17" s="21"/>
      <c r="T17" s="21"/>
      <c r="U17" s="21"/>
      <c r="V17" s="21"/>
      <c r="W17" s="21"/>
      <c r="X17" s="17"/>
    </row>
    <row r="18" spans="1:24" x14ac:dyDescent="0.2">
      <c r="A18" s="23">
        <v>1174.3</v>
      </c>
      <c r="B18" s="21">
        <v>44.569099999999999</v>
      </c>
      <c r="C18" s="21">
        <v>0.74029999999999996</v>
      </c>
      <c r="D18" s="21">
        <v>16.163900000000002</v>
      </c>
      <c r="E18" s="21">
        <v>2.0230999999999999</v>
      </c>
      <c r="F18" s="21">
        <v>5.4782999999999999</v>
      </c>
      <c r="G18" s="21">
        <v>0.17879999999999999</v>
      </c>
      <c r="H18" s="21">
        <v>4.9600999999999997</v>
      </c>
      <c r="I18" s="21">
        <v>11.8431</v>
      </c>
      <c r="J18" s="21">
        <v>3.0487000000000002</v>
      </c>
      <c r="K18" s="21">
        <v>7.9345999999999997</v>
      </c>
      <c r="L18" s="21">
        <v>0.87150000000000005</v>
      </c>
      <c r="M18" s="21">
        <v>2.1884999999999999</v>
      </c>
      <c r="N18" s="22">
        <v>2.7573234182344604</v>
      </c>
      <c r="O18" s="21">
        <v>1.5422</v>
      </c>
      <c r="P18" s="21">
        <v>2.5036</v>
      </c>
      <c r="Q18" s="21">
        <v>7.5170000000000003</v>
      </c>
      <c r="R18" s="21">
        <v>2.5948999999999995</v>
      </c>
      <c r="S18" s="21"/>
      <c r="T18" s="21"/>
      <c r="U18" s="21"/>
      <c r="V18" s="21"/>
      <c r="W18" s="21"/>
      <c r="X18" s="17"/>
    </row>
    <row r="19" spans="1:24" x14ac:dyDescent="0.2">
      <c r="A19" s="23">
        <v>1169.3</v>
      </c>
      <c r="B19" s="21">
        <v>44.7804</v>
      </c>
      <c r="C19" s="21">
        <v>0.72589999999999999</v>
      </c>
      <c r="D19" s="21">
        <v>16.456499999999998</v>
      </c>
      <c r="E19" s="21">
        <v>1.9105000000000001</v>
      </c>
      <c r="F19" s="21">
        <v>5.1017999999999999</v>
      </c>
      <c r="G19" s="21">
        <v>0.18360000000000001</v>
      </c>
      <c r="H19" s="21">
        <v>4.7431000000000001</v>
      </c>
      <c r="I19" s="21">
        <v>11.6732</v>
      </c>
      <c r="J19" s="21">
        <v>3.1299000000000001</v>
      </c>
      <c r="K19" s="21">
        <v>8.1516000000000002</v>
      </c>
      <c r="L19" s="21">
        <v>0.8952</v>
      </c>
      <c r="M19" s="21">
        <v>2.2482000000000002</v>
      </c>
      <c r="N19" s="22">
        <v>2.7211375444353298</v>
      </c>
      <c r="O19" s="21">
        <v>1.5889</v>
      </c>
      <c r="P19" s="21">
        <v>2.4918999999999998</v>
      </c>
      <c r="Q19" s="21">
        <v>7.5170000000000003</v>
      </c>
      <c r="R19" s="21">
        <v>3.2186999999999997</v>
      </c>
      <c r="S19" s="21">
        <v>1.7876000000000001</v>
      </c>
      <c r="T19" s="21"/>
      <c r="U19" s="21"/>
      <c r="V19" s="21"/>
      <c r="W19" s="21"/>
    </row>
    <row r="20" spans="1:24" x14ac:dyDescent="0.2">
      <c r="A20" s="23">
        <v>1164.3</v>
      </c>
      <c r="B20" s="21">
        <v>45.013399999999997</v>
      </c>
      <c r="C20" s="21">
        <v>0.70609999999999995</v>
      </c>
      <c r="D20" s="21">
        <v>17.013000000000002</v>
      </c>
      <c r="E20" s="21">
        <v>1.7496</v>
      </c>
      <c r="F20" s="21">
        <v>4.5890000000000004</v>
      </c>
      <c r="G20" s="21">
        <v>0.1928</v>
      </c>
      <c r="H20" s="21">
        <v>4.3224999999999998</v>
      </c>
      <c r="I20" s="21">
        <v>11.2699</v>
      </c>
      <c r="J20" s="21">
        <v>3.2826</v>
      </c>
      <c r="K20" s="21">
        <v>8.5601000000000003</v>
      </c>
      <c r="L20" s="21">
        <v>0.94010000000000005</v>
      </c>
      <c r="M20" s="21">
        <v>2.3609</v>
      </c>
      <c r="N20" s="22">
        <v>2.6458237818139065</v>
      </c>
      <c r="O20" s="21">
        <v>1.6436999999999999</v>
      </c>
      <c r="P20" s="21">
        <v>2.4716</v>
      </c>
      <c r="Q20" s="21">
        <v>7.5170000000000003</v>
      </c>
      <c r="R20" s="21">
        <v>4.0076999999999998</v>
      </c>
      <c r="S20" s="21">
        <v>5.2015000000000002</v>
      </c>
      <c r="T20" s="21"/>
      <c r="U20" s="21"/>
      <c r="V20" s="21"/>
      <c r="W20" s="21"/>
    </row>
    <row r="21" spans="1:24" x14ac:dyDescent="0.2">
      <c r="A21" s="23">
        <v>1159.3</v>
      </c>
      <c r="B21" s="21">
        <v>45.192700000000002</v>
      </c>
      <c r="C21" s="21">
        <v>0.68889999999999996</v>
      </c>
      <c r="D21" s="21">
        <v>17.4894</v>
      </c>
      <c r="E21" s="21">
        <v>1.617</v>
      </c>
      <c r="F21" s="21">
        <v>4.1780999999999997</v>
      </c>
      <c r="G21" s="21">
        <v>0.20080000000000001</v>
      </c>
      <c r="H21" s="21">
        <v>3.9609999999999999</v>
      </c>
      <c r="I21" s="21">
        <v>10.9091</v>
      </c>
      <c r="J21" s="21">
        <v>3.4140999999999999</v>
      </c>
      <c r="K21" s="21">
        <v>8.9123000000000001</v>
      </c>
      <c r="L21" s="21">
        <v>0.9788</v>
      </c>
      <c r="M21" s="21">
        <v>2.4580000000000002</v>
      </c>
      <c r="N21" s="22">
        <v>2.5840051688451293</v>
      </c>
      <c r="O21" s="21">
        <v>1.6918</v>
      </c>
      <c r="P21" s="21">
        <v>2.4552</v>
      </c>
      <c r="Q21" s="21">
        <v>7.5170000000000003</v>
      </c>
      <c r="R21" s="21">
        <v>4.5860000000000003</v>
      </c>
      <c r="S21" s="21">
        <v>7.9366000000000003</v>
      </c>
      <c r="T21" s="21"/>
      <c r="U21" s="21"/>
      <c r="V21" s="21"/>
      <c r="W21" s="21"/>
    </row>
    <row r="22" spans="1:24" x14ac:dyDescent="0.2">
      <c r="A22" s="23">
        <v>1154.3</v>
      </c>
      <c r="B22" s="21">
        <v>45.335299999999997</v>
      </c>
      <c r="C22" s="21">
        <v>0.67349999999999999</v>
      </c>
      <c r="D22" s="21">
        <v>17.9056</v>
      </c>
      <c r="E22" s="21">
        <v>1.5047999999999999</v>
      </c>
      <c r="F22" s="21">
        <v>3.8389000000000002</v>
      </c>
      <c r="G22" s="21">
        <v>0.20780000000000001</v>
      </c>
      <c r="H22" s="21">
        <v>3.6440999999999999</v>
      </c>
      <c r="I22" s="21">
        <v>10.581799999999999</v>
      </c>
      <c r="J22" s="21">
        <v>3.5295999999999998</v>
      </c>
      <c r="K22" s="21">
        <v>9.2223000000000006</v>
      </c>
      <c r="L22" s="21">
        <v>1.0127999999999999</v>
      </c>
      <c r="M22" s="21">
        <v>2.5434999999999999</v>
      </c>
      <c r="N22" s="22">
        <v>2.5319062192833526</v>
      </c>
      <c r="O22" s="21">
        <v>1.7350000000000001</v>
      </c>
      <c r="P22" s="21">
        <v>2.4413999999999998</v>
      </c>
      <c r="Q22" s="21">
        <v>7.5170000000000003</v>
      </c>
      <c r="R22" s="21">
        <v>5.0270999999999999</v>
      </c>
      <c r="S22" s="21">
        <v>10.201600000000001</v>
      </c>
      <c r="T22" s="21"/>
      <c r="U22" s="21"/>
      <c r="V22" s="21"/>
      <c r="W22" s="21"/>
    </row>
    <row r="23" spans="1:24" x14ac:dyDescent="0.2">
      <c r="A23" s="23">
        <v>1149.3</v>
      </c>
      <c r="B23" s="21">
        <v>45.451599999999999</v>
      </c>
      <c r="C23" s="21">
        <v>0.65939999999999999</v>
      </c>
      <c r="D23" s="21">
        <v>18.274699999999999</v>
      </c>
      <c r="E23" s="21">
        <v>1.4081999999999999</v>
      </c>
      <c r="F23" s="21">
        <v>3.5522999999999998</v>
      </c>
      <c r="G23" s="21">
        <v>0.214</v>
      </c>
      <c r="H23" s="21">
        <v>3.3626</v>
      </c>
      <c r="I23" s="21">
        <v>10.2821</v>
      </c>
      <c r="J23" s="21">
        <v>3.6326999999999998</v>
      </c>
      <c r="K23" s="21">
        <v>9.4992000000000001</v>
      </c>
      <c r="L23" s="21">
        <v>1.0431999999999999</v>
      </c>
      <c r="M23" s="21">
        <v>2.6198999999999999</v>
      </c>
      <c r="N23" s="22">
        <v>2.4871324837069828</v>
      </c>
      <c r="O23" s="21">
        <v>1.7747999999999999</v>
      </c>
      <c r="P23" s="21">
        <v>2.4297</v>
      </c>
      <c r="Q23" s="21">
        <v>7.5170000000000003</v>
      </c>
      <c r="R23" s="21">
        <v>5.3736999999999995</v>
      </c>
      <c r="S23" s="21">
        <v>12.123100000000001</v>
      </c>
      <c r="T23" s="21"/>
      <c r="U23" s="21"/>
      <c r="V23" s="21"/>
      <c r="W23" s="21"/>
    </row>
    <row r="24" spans="1:24" x14ac:dyDescent="0.2">
      <c r="A24" s="23">
        <v>1144.3</v>
      </c>
      <c r="B24" s="21">
        <v>45.548499999999997</v>
      </c>
      <c r="C24" s="21">
        <v>0.64639999999999997</v>
      </c>
      <c r="D24" s="21">
        <v>18.605699999999999</v>
      </c>
      <c r="E24" s="21">
        <v>1.3238000000000001</v>
      </c>
      <c r="F24" s="21">
        <v>3.3058999999999998</v>
      </c>
      <c r="G24" s="21">
        <v>0.21959999999999999</v>
      </c>
      <c r="H24" s="21">
        <v>3.1097999999999999</v>
      </c>
      <c r="I24" s="21">
        <v>10.0054</v>
      </c>
      <c r="J24" s="21">
        <v>3.7258</v>
      </c>
      <c r="K24" s="21">
        <v>9.7494999999999994</v>
      </c>
      <c r="L24" s="21">
        <v>1.0707</v>
      </c>
      <c r="M24" s="21">
        <v>2.6888999999999998</v>
      </c>
      <c r="N24" s="22">
        <v>2.4480938637084333</v>
      </c>
      <c r="O24" s="21">
        <v>1.8120000000000001</v>
      </c>
      <c r="P24" s="21">
        <v>2.4195000000000002</v>
      </c>
      <c r="Q24" s="21">
        <v>7.5170000000000003</v>
      </c>
      <c r="R24" s="21">
        <v>5.6523999999999992</v>
      </c>
      <c r="S24" s="21">
        <v>13.783200000000001</v>
      </c>
      <c r="T24" s="21"/>
      <c r="U24" s="21"/>
      <c r="V24" s="21"/>
      <c r="W24" s="21"/>
    </row>
    <row r="25" spans="1:24" x14ac:dyDescent="0.2">
      <c r="A25" s="23">
        <v>1139.3</v>
      </c>
      <c r="B25" s="21">
        <v>45.573799999999999</v>
      </c>
      <c r="C25" s="21">
        <v>0.63770000000000004</v>
      </c>
      <c r="D25" s="21">
        <v>18.8781</v>
      </c>
      <c r="E25" s="21">
        <v>1.2587999999999999</v>
      </c>
      <c r="F25" s="21">
        <v>3.1156000000000001</v>
      </c>
      <c r="G25" s="21">
        <v>0.22600000000000001</v>
      </c>
      <c r="H25" s="21">
        <v>2.8984999999999999</v>
      </c>
      <c r="I25" s="21">
        <v>9.8025000000000002</v>
      </c>
      <c r="J25" s="21">
        <v>3.8294000000000001</v>
      </c>
      <c r="K25" s="21">
        <v>9.9143000000000008</v>
      </c>
      <c r="L25" s="21">
        <v>1.1017999999999999</v>
      </c>
      <c r="M25" s="21">
        <v>2.7635000000000001</v>
      </c>
      <c r="N25" s="22">
        <v>2.4141094707624178</v>
      </c>
      <c r="O25" s="21">
        <v>1.8359000000000001</v>
      </c>
      <c r="P25" s="21">
        <v>2.4110999999999998</v>
      </c>
      <c r="Q25" s="21">
        <v>7.9161999999999999</v>
      </c>
      <c r="R25" s="21">
        <v>5.8710999999999993</v>
      </c>
      <c r="S25" s="21">
        <v>15.235900000000001</v>
      </c>
      <c r="T25" s="21"/>
      <c r="U25" s="21"/>
      <c r="V25" s="21"/>
      <c r="W25" s="21"/>
    </row>
    <row r="26" spans="1:24" x14ac:dyDescent="0.2">
      <c r="A26" s="23">
        <v>1134.3</v>
      </c>
      <c r="B26" s="21">
        <v>45.5779</v>
      </c>
      <c r="C26" s="21">
        <v>0.62980000000000003</v>
      </c>
      <c r="D26" s="21">
        <v>19.123699999999999</v>
      </c>
      <c r="E26" s="21">
        <v>1.2022999999999999</v>
      </c>
      <c r="F26" s="21">
        <v>2.9506999999999999</v>
      </c>
      <c r="G26" s="21">
        <v>0.23230000000000001</v>
      </c>
      <c r="H26" s="21">
        <v>2.7067999999999999</v>
      </c>
      <c r="I26" s="21">
        <v>9.6235999999999997</v>
      </c>
      <c r="J26" s="21">
        <v>3.9319000000000002</v>
      </c>
      <c r="K26" s="21">
        <v>10.051399999999999</v>
      </c>
      <c r="L26" s="21">
        <v>1.1327</v>
      </c>
      <c r="M26" s="21">
        <v>2.8370000000000002</v>
      </c>
      <c r="N26" s="22">
        <v>2.3833201733974074</v>
      </c>
      <c r="O26" s="21">
        <v>1.8561000000000001</v>
      </c>
      <c r="P26" s="21">
        <v>2.4036</v>
      </c>
      <c r="Q26" s="21">
        <v>8.3826999999999998</v>
      </c>
      <c r="R26" s="21">
        <v>6.0526999999999997</v>
      </c>
      <c r="S26" s="21">
        <v>16.536200000000001</v>
      </c>
      <c r="T26" s="21"/>
      <c r="U26" s="21"/>
      <c r="V26" s="21"/>
      <c r="W26" s="21"/>
    </row>
    <row r="27" spans="1:24" x14ac:dyDescent="0.2">
      <c r="A27" s="23">
        <v>1129.3</v>
      </c>
      <c r="B27" s="21">
        <v>45.567599999999999</v>
      </c>
      <c r="C27" s="21">
        <v>0.62229999999999996</v>
      </c>
      <c r="D27" s="21">
        <v>19.348400000000002</v>
      </c>
      <c r="E27" s="21">
        <v>1.1519999999999999</v>
      </c>
      <c r="F27" s="21">
        <v>2.8050000000000002</v>
      </c>
      <c r="G27" s="21">
        <v>0.23860000000000001</v>
      </c>
      <c r="H27" s="21">
        <v>2.5304000000000002</v>
      </c>
      <c r="I27" s="21">
        <v>9.4619999999999997</v>
      </c>
      <c r="J27" s="21">
        <v>4.0330000000000004</v>
      </c>
      <c r="K27" s="21">
        <v>10.1684</v>
      </c>
      <c r="L27" s="21">
        <v>1.1633</v>
      </c>
      <c r="M27" s="21">
        <v>2.9089999999999998</v>
      </c>
      <c r="N27" s="22">
        <v>2.3551094664158274</v>
      </c>
      <c r="O27" s="21">
        <v>1.8735999999999999</v>
      </c>
      <c r="P27" s="21">
        <v>2.3967999999999998</v>
      </c>
      <c r="Q27" s="21">
        <v>8.8797999999999995</v>
      </c>
      <c r="R27" s="21">
        <v>6.2056999999999993</v>
      </c>
      <c r="S27" s="21">
        <v>17.7117</v>
      </c>
      <c r="T27" s="21"/>
      <c r="U27" s="21"/>
      <c r="V27" s="21"/>
      <c r="W27" s="21"/>
    </row>
    <row r="28" spans="1:24" x14ac:dyDescent="0.2">
      <c r="A28" s="23">
        <v>1124.3</v>
      </c>
      <c r="B28" s="21">
        <v>45.545699999999997</v>
      </c>
      <c r="C28" s="21">
        <v>0.61480000000000001</v>
      </c>
      <c r="D28" s="21">
        <v>19.555399999999999</v>
      </c>
      <c r="E28" s="21">
        <v>1.1069</v>
      </c>
      <c r="F28" s="21">
        <v>2.6749999999999998</v>
      </c>
      <c r="G28" s="21">
        <v>0.24479999999999999</v>
      </c>
      <c r="H28" s="21">
        <v>2.367</v>
      </c>
      <c r="I28" s="21">
        <v>9.3148999999999997</v>
      </c>
      <c r="J28" s="21">
        <v>4.133</v>
      </c>
      <c r="K28" s="21">
        <v>10.268599999999999</v>
      </c>
      <c r="L28" s="21">
        <v>1.1936</v>
      </c>
      <c r="M28" s="21">
        <v>2.9801000000000002</v>
      </c>
      <c r="N28" s="22">
        <v>2.3290600038863944</v>
      </c>
      <c r="O28" s="21">
        <v>1.8889</v>
      </c>
      <c r="P28" s="21">
        <v>2.3906000000000001</v>
      </c>
      <c r="Q28" s="21">
        <v>9.3981999999999992</v>
      </c>
      <c r="R28" s="21">
        <v>6.3355999999999995</v>
      </c>
      <c r="S28" s="21">
        <v>18.782600000000002</v>
      </c>
      <c r="T28" s="21"/>
      <c r="U28" s="21"/>
      <c r="V28" s="21"/>
      <c r="W28" s="21"/>
    </row>
    <row r="29" spans="1:24" x14ac:dyDescent="0.2">
      <c r="A29" s="23">
        <v>1119.3</v>
      </c>
      <c r="B29" s="21">
        <v>45.514099999999999</v>
      </c>
      <c r="C29" s="21">
        <v>0.60740000000000005</v>
      </c>
      <c r="D29" s="21">
        <v>19.747199999999999</v>
      </c>
      <c r="E29" s="21">
        <v>1.0663</v>
      </c>
      <c r="F29" s="21">
        <v>2.5581</v>
      </c>
      <c r="G29" s="21">
        <v>0.251</v>
      </c>
      <c r="H29" s="21">
        <v>2.2149000000000001</v>
      </c>
      <c r="I29" s="21">
        <v>9.1804000000000006</v>
      </c>
      <c r="J29" s="21">
        <v>4.2321</v>
      </c>
      <c r="K29" s="21">
        <v>10.3544</v>
      </c>
      <c r="L29" s="21">
        <v>1.2238</v>
      </c>
      <c r="M29" s="21">
        <v>3.0503</v>
      </c>
      <c r="N29" s="22">
        <v>2.3048381542699725</v>
      </c>
      <c r="O29" s="21">
        <v>1.9021999999999999</v>
      </c>
      <c r="P29" s="21">
        <v>2.3849</v>
      </c>
      <c r="Q29" s="21">
        <v>9.9314</v>
      </c>
      <c r="R29" s="21">
        <v>6.4464999999999995</v>
      </c>
      <c r="S29" s="21">
        <v>19.764300000000002</v>
      </c>
      <c r="T29" s="21"/>
      <c r="U29" s="21"/>
      <c r="V29" s="21"/>
      <c r="W29" s="21"/>
    </row>
    <row r="30" spans="1:24" x14ac:dyDescent="0.2">
      <c r="A30" s="23">
        <v>1114.3</v>
      </c>
      <c r="B30" s="21">
        <v>45.474299999999999</v>
      </c>
      <c r="C30" s="21">
        <v>0.5998</v>
      </c>
      <c r="D30" s="21">
        <v>19.9255</v>
      </c>
      <c r="E30" s="21">
        <v>1.0294000000000001</v>
      </c>
      <c r="F30" s="21">
        <v>2.4523000000000001</v>
      </c>
      <c r="G30" s="21">
        <v>0.25719999999999998</v>
      </c>
      <c r="H30" s="21">
        <v>2.0727000000000002</v>
      </c>
      <c r="I30" s="21">
        <v>9.0566999999999993</v>
      </c>
      <c r="J30" s="21">
        <v>4.3307000000000002</v>
      </c>
      <c r="K30" s="21">
        <v>10.4275</v>
      </c>
      <c r="L30" s="21">
        <v>1.2539</v>
      </c>
      <c r="M30" s="21">
        <v>3.1198999999999999</v>
      </c>
      <c r="N30" s="22">
        <v>2.2822162555519308</v>
      </c>
      <c r="O30" s="21">
        <v>1.9139999999999999</v>
      </c>
      <c r="P30" s="21">
        <v>2.3795999999999999</v>
      </c>
      <c r="Q30" s="21">
        <v>10.4748</v>
      </c>
      <c r="R30" s="21">
        <v>6.5415999999999999</v>
      </c>
      <c r="S30" s="21">
        <v>20.669100000000004</v>
      </c>
      <c r="T30" s="21"/>
      <c r="U30" s="21"/>
      <c r="V30" s="21"/>
      <c r="W30" s="21"/>
    </row>
    <row r="31" spans="1:24" x14ac:dyDescent="0.2">
      <c r="A31" s="23">
        <v>1109.3</v>
      </c>
      <c r="B31" s="21">
        <v>45.427500000000002</v>
      </c>
      <c r="C31" s="21">
        <v>0.59189999999999998</v>
      </c>
      <c r="D31" s="21">
        <v>20.091999999999999</v>
      </c>
      <c r="E31" s="21">
        <v>0.99570000000000003</v>
      </c>
      <c r="F31" s="21">
        <v>2.3559999999999999</v>
      </c>
      <c r="G31" s="21">
        <v>0.26340000000000002</v>
      </c>
      <c r="H31" s="21">
        <v>1.9392</v>
      </c>
      <c r="I31" s="21">
        <v>8.9427000000000003</v>
      </c>
      <c r="J31" s="21">
        <v>4.4290000000000003</v>
      </c>
      <c r="K31" s="21">
        <v>10.4895</v>
      </c>
      <c r="L31" s="21">
        <v>1.284</v>
      </c>
      <c r="M31" s="21">
        <v>3.1892</v>
      </c>
      <c r="N31" s="22">
        <v>2.2609745172207845</v>
      </c>
      <c r="O31" s="21">
        <v>1.9241999999999999</v>
      </c>
      <c r="P31" s="21">
        <v>2.3746</v>
      </c>
      <c r="Q31" s="21">
        <v>11.0251</v>
      </c>
      <c r="R31" s="21">
        <v>6.6234000000000002</v>
      </c>
      <c r="S31" s="21">
        <v>21.507000000000005</v>
      </c>
      <c r="T31" s="21"/>
      <c r="U31" s="21"/>
      <c r="V31" s="21"/>
      <c r="W31" s="21"/>
    </row>
    <row r="32" spans="1:24" x14ac:dyDescent="0.2">
      <c r="A32" s="23">
        <v>1104.3</v>
      </c>
      <c r="B32" s="21">
        <v>45.374499999999998</v>
      </c>
      <c r="C32" s="21">
        <v>0.58350000000000002</v>
      </c>
      <c r="D32" s="21">
        <v>20.247699999999998</v>
      </c>
      <c r="E32" s="21">
        <v>0.96499999999999997</v>
      </c>
      <c r="F32" s="21">
        <v>2.2679</v>
      </c>
      <c r="G32" s="21">
        <v>0.26960000000000001</v>
      </c>
      <c r="H32" s="21">
        <v>1.8136000000000001</v>
      </c>
      <c r="I32" s="21">
        <v>8.8374000000000006</v>
      </c>
      <c r="J32" s="21">
        <v>4.5270000000000001</v>
      </c>
      <c r="K32" s="21">
        <v>10.541499999999999</v>
      </c>
      <c r="L32" s="21">
        <v>1.3142</v>
      </c>
      <c r="M32" s="21">
        <v>3.2581000000000002</v>
      </c>
      <c r="N32" s="22">
        <v>2.2409705793744474</v>
      </c>
      <c r="O32" s="21">
        <v>1.9331</v>
      </c>
      <c r="P32" s="21">
        <v>2.37</v>
      </c>
      <c r="Q32" s="21">
        <v>11.5799</v>
      </c>
      <c r="R32" s="21">
        <v>6.6936999999999998</v>
      </c>
      <c r="S32" s="21">
        <v>22.286000000000005</v>
      </c>
      <c r="T32" s="21"/>
      <c r="U32" s="21"/>
      <c r="V32" s="21"/>
      <c r="W32" s="21"/>
    </row>
    <row r="33" spans="1:23" x14ac:dyDescent="0.2">
      <c r="A33" s="23">
        <v>1099.3</v>
      </c>
      <c r="B33" s="21">
        <v>45.382399999999997</v>
      </c>
      <c r="C33" s="21">
        <v>0.57630000000000003</v>
      </c>
      <c r="D33" s="21">
        <v>20.436900000000001</v>
      </c>
      <c r="E33" s="21">
        <v>0.9375</v>
      </c>
      <c r="F33" s="21">
        <v>2.1943999999999999</v>
      </c>
      <c r="G33" s="21">
        <v>0.2772</v>
      </c>
      <c r="H33" s="21">
        <v>1.6946000000000001</v>
      </c>
      <c r="I33" s="21">
        <v>8.6575000000000006</v>
      </c>
      <c r="J33" s="21">
        <v>4.6483999999999996</v>
      </c>
      <c r="K33" s="21">
        <v>10.5876</v>
      </c>
      <c r="L33" s="21">
        <v>1.2677</v>
      </c>
      <c r="M33" s="21">
        <v>3.3393999999999999</v>
      </c>
      <c r="N33" s="22">
        <v>2.2206107579916718</v>
      </c>
      <c r="O33" s="21">
        <v>1.9462999999999999</v>
      </c>
      <c r="P33" s="21">
        <v>2.3647</v>
      </c>
      <c r="Q33" s="21">
        <v>12.2835</v>
      </c>
      <c r="R33" s="21">
        <v>6.7557</v>
      </c>
      <c r="S33" s="21">
        <v>23.056600000000003</v>
      </c>
      <c r="T33" s="21">
        <v>0.114</v>
      </c>
      <c r="U33" s="21"/>
      <c r="V33" s="21"/>
      <c r="W33" s="21"/>
    </row>
    <row r="34" spans="1:23" x14ac:dyDescent="0.2">
      <c r="A34" s="23">
        <v>1094.3</v>
      </c>
      <c r="B34" s="21">
        <v>45.377899999999997</v>
      </c>
      <c r="C34" s="21">
        <v>0.56810000000000005</v>
      </c>
      <c r="D34" s="21">
        <v>20.6129</v>
      </c>
      <c r="E34" s="21">
        <v>0.91249999999999998</v>
      </c>
      <c r="F34" s="21">
        <v>2.1267</v>
      </c>
      <c r="G34" s="21">
        <v>0.2848</v>
      </c>
      <c r="H34" s="21">
        <v>1.5821000000000001</v>
      </c>
      <c r="I34" s="21">
        <v>8.4931999999999999</v>
      </c>
      <c r="J34" s="21">
        <v>4.7687999999999997</v>
      </c>
      <c r="K34" s="21">
        <v>10.623799999999999</v>
      </c>
      <c r="L34" s="21">
        <v>1.2292000000000001</v>
      </c>
      <c r="M34" s="21">
        <v>3.4201000000000001</v>
      </c>
      <c r="N34" s="22">
        <v>2.2014321129001742</v>
      </c>
      <c r="O34" s="21">
        <v>1.9575</v>
      </c>
      <c r="P34" s="21">
        <v>2.3595999999999999</v>
      </c>
      <c r="Q34" s="21">
        <v>12.971</v>
      </c>
      <c r="R34" s="21">
        <v>6.8083</v>
      </c>
      <c r="S34" s="21">
        <v>23.771000000000004</v>
      </c>
      <c r="T34" s="21">
        <v>0.2162</v>
      </c>
      <c r="U34" s="21"/>
      <c r="V34" s="21"/>
      <c r="W34" s="21"/>
    </row>
    <row r="35" spans="1:23" x14ac:dyDescent="0.2">
      <c r="A35" s="23">
        <v>1089.3</v>
      </c>
      <c r="B35" s="21">
        <v>45.366599999999998</v>
      </c>
      <c r="C35" s="21">
        <v>0.55879999999999996</v>
      </c>
      <c r="D35" s="21">
        <v>20.779599999999999</v>
      </c>
      <c r="E35" s="21">
        <v>0.88959999999999995</v>
      </c>
      <c r="F35" s="21">
        <v>2.0647000000000002</v>
      </c>
      <c r="G35" s="21">
        <v>0.29249999999999998</v>
      </c>
      <c r="H35" s="21">
        <v>1.4755</v>
      </c>
      <c r="I35" s="21">
        <v>8.3376000000000001</v>
      </c>
      <c r="J35" s="21">
        <v>4.8898999999999999</v>
      </c>
      <c r="K35" s="21">
        <v>10.6511</v>
      </c>
      <c r="L35" s="21">
        <v>1.1927000000000001</v>
      </c>
      <c r="M35" s="21">
        <v>3.5013999999999998</v>
      </c>
      <c r="N35" s="22">
        <v>2.1832277810929952</v>
      </c>
      <c r="O35" s="21">
        <v>1.9672000000000001</v>
      </c>
      <c r="P35" s="21">
        <v>2.3548</v>
      </c>
      <c r="Q35" s="21">
        <v>13.653600000000001</v>
      </c>
      <c r="R35" s="21">
        <v>6.8527000000000005</v>
      </c>
      <c r="S35" s="21">
        <v>24.438800000000004</v>
      </c>
      <c r="T35" s="21">
        <v>0.31109999999999999</v>
      </c>
      <c r="U35" s="21"/>
      <c r="V35" s="21"/>
      <c r="W35" s="21"/>
    </row>
    <row r="36" spans="1:23" x14ac:dyDescent="0.2">
      <c r="A36" s="23">
        <v>1084.3</v>
      </c>
      <c r="B36" s="21">
        <v>45.3489</v>
      </c>
      <c r="C36" s="21">
        <v>0.54830000000000001</v>
      </c>
      <c r="D36" s="21">
        <v>20.9377</v>
      </c>
      <c r="E36" s="21">
        <v>0.86890000000000001</v>
      </c>
      <c r="F36" s="21">
        <v>2.0081000000000002</v>
      </c>
      <c r="G36" s="21">
        <v>0.30030000000000001</v>
      </c>
      <c r="H36" s="21">
        <v>1.3745000000000001</v>
      </c>
      <c r="I36" s="21">
        <v>8.19</v>
      </c>
      <c r="J36" s="21">
        <v>5.0122999999999998</v>
      </c>
      <c r="K36" s="21">
        <v>10.6698</v>
      </c>
      <c r="L36" s="21">
        <v>1.1580999999999999</v>
      </c>
      <c r="M36" s="21">
        <v>3.5834000000000001</v>
      </c>
      <c r="N36" s="22">
        <v>2.165896922775663</v>
      </c>
      <c r="O36" s="21">
        <v>1.9755</v>
      </c>
      <c r="P36" s="21">
        <v>2.3502000000000001</v>
      </c>
      <c r="Q36" s="21">
        <v>14.331800000000001</v>
      </c>
      <c r="R36" s="21">
        <v>6.8898000000000001</v>
      </c>
      <c r="S36" s="21">
        <v>25.065100000000005</v>
      </c>
      <c r="T36" s="21">
        <v>0.39939999999999998</v>
      </c>
      <c r="U36" s="21"/>
      <c r="V36" s="21"/>
      <c r="W36" s="21"/>
    </row>
    <row r="37" spans="1:23" x14ac:dyDescent="0.2">
      <c r="A37" s="23">
        <v>1079.3</v>
      </c>
      <c r="B37" s="21">
        <v>45.325200000000002</v>
      </c>
      <c r="C37" s="21">
        <v>0.53639999999999999</v>
      </c>
      <c r="D37" s="21">
        <v>21.087700000000002</v>
      </c>
      <c r="E37" s="21">
        <v>0.85009999999999997</v>
      </c>
      <c r="F37" s="21">
        <v>1.9561999999999999</v>
      </c>
      <c r="G37" s="21">
        <v>0.30819999999999997</v>
      </c>
      <c r="H37" s="21">
        <v>1.2786</v>
      </c>
      <c r="I37" s="21">
        <v>8.0498999999999992</v>
      </c>
      <c r="J37" s="21">
        <v>5.1360999999999999</v>
      </c>
      <c r="K37" s="21">
        <v>10.680199999999999</v>
      </c>
      <c r="L37" s="21">
        <v>1.1252</v>
      </c>
      <c r="M37" s="21">
        <v>3.6663000000000001</v>
      </c>
      <c r="N37" s="22">
        <v>2.1493666924320811</v>
      </c>
      <c r="O37" s="21">
        <v>1.9823999999999999</v>
      </c>
      <c r="P37" s="21">
        <v>2.3458000000000001</v>
      </c>
      <c r="Q37" s="21">
        <v>15.006600000000001</v>
      </c>
      <c r="R37" s="21">
        <v>6.9203999999999999</v>
      </c>
      <c r="S37" s="21">
        <v>25.654300000000006</v>
      </c>
      <c r="T37" s="21">
        <v>0.4819</v>
      </c>
      <c r="U37" s="21"/>
      <c r="V37" s="21"/>
      <c r="W37" s="21"/>
    </row>
    <row r="38" spans="1:23" x14ac:dyDescent="0.2">
      <c r="A38" s="23">
        <v>1074.3</v>
      </c>
      <c r="B38" s="21">
        <v>45.295900000000003</v>
      </c>
      <c r="C38" s="21">
        <v>0.52300000000000002</v>
      </c>
      <c r="D38" s="21">
        <v>21.23</v>
      </c>
      <c r="E38" s="21">
        <v>0.83309999999999995</v>
      </c>
      <c r="F38" s="21">
        <v>1.9089</v>
      </c>
      <c r="G38" s="21">
        <v>0.31619999999999998</v>
      </c>
      <c r="H38" s="21">
        <v>1.1876</v>
      </c>
      <c r="I38" s="21">
        <v>7.9166999999999996</v>
      </c>
      <c r="J38" s="21">
        <v>5.2618</v>
      </c>
      <c r="K38" s="21">
        <v>10.6823</v>
      </c>
      <c r="L38" s="21">
        <v>1.0940000000000001</v>
      </c>
      <c r="M38" s="21">
        <v>3.7505000000000002</v>
      </c>
      <c r="N38" s="22">
        <v>2.1335798398492698</v>
      </c>
      <c r="O38" s="21">
        <v>1.9879</v>
      </c>
      <c r="P38" s="21">
        <v>2.3414999999999999</v>
      </c>
      <c r="Q38" s="21">
        <v>15.679</v>
      </c>
      <c r="R38" s="21">
        <v>6.9451000000000001</v>
      </c>
      <c r="S38" s="21">
        <v>26.210300000000007</v>
      </c>
      <c r="T38" s="21">
        <v>0.55920000000000003</v>
      </c>
      <c r="U38" s="21"/>
      <c r="V38" s="21"/>
      <c r="W38" s="21"/>
    </row>
    <row r="39" spans="1:23" x14ac:dyDescent="0.2">
      <c r="A39" s="23">
        <v>1069.3</v>
      </c>
      <c r="B39" s="21">
        <v>45.261200000000002</v>
      </c>
      <c r="C39" s="21">
        <v>0.50790000000000002</v>
      </c>
      <c r="D39" s="21">
        <v>21.364999999999998</v>
      </c>
      <c r="E39" s="21">
        <v>0.81789999999999996</v>
      </c>
      <c r="F39" s="21">
        <v>1.8660000000000001</v>
      </c>
      <c r="G39" s="21">
        <v>0.32429999999999998</v>
      </c>
      <c r="H39" s="21">
        <v>1.1012999999999999</v>
      </c>
      <c r="I39" s="21">
        <v>7.7900999999999998</v>
      </c>
      <c r="J39" s="21">
        <v>5.3898000000000001</v>
      </c>
      <c r="K39" s="21">
        <v>10.676299999999999</v>
      </c>
      <c r="L39" s="21">
        <v>1.0642</v>
      </c>
      <c r="M39" s="21">
        <v>3.8361000000000001</v>
      </c>
      <c r="N39" s="22">
        <v>2.1184741399485141</v>
      </c>
      <c r="O39" s="21">
        <v>1.9919</v>
      </c>
      <c r="P39" s="21">
        <v>2.3372999999999999</v>
      </c>
      <c r="Q39" s="21">
        <v>16.350200000000001</v>
      </c>
      <c r="R39" s="21">
        <v>6.9644000000000004</v>
      </c>
      <c r="S39" s="21">
        <v>26.736200000000007</v>
      </c>
      <c r="T39" s="21">
        <v>0.63180000000000003</v>
      </c>
      <c r="U39" s="21"/>
      <c r="V39" s="21"/>
      <c r="W39" s="21"/>
    </row>
    <row r="40" spans="1:23" x14ac:dyDescent="0.2">
      <c r="A40" s="23">
        <v>1064.3</v>
      </c>
      <c r="B40" s="21">
        <v>45.221299999999999</v>
      </c>
      <c r="C40" s="21">
        <v>0.4909</v>
      </c>
      <c r="D40" s="21">
        <v>21.492799999999999</v>
      </c>
      <c r="E40" s="21">
        <v>0.80430000000000001</v>
      </c>
      <c r="F40" s="21">
        <v>1.8270999999999999</v>
      </c>
      <c r="G40" s="21">
        <v>0.3327</v>
      </c>
      <c r="H40" s="21">
        <v>1.0196000000000001</v>
      </c>
      <c r="I40" s="21">
        <v>7.6699000000000002</v>
      </c>
      <c r="J40" s="21">
        <v>5.5202999999999998</v>
      </c>
      <c r="K40" s="21">
        <v>10.662000000000001</v>
      </c>
      <c r="L40" s="21">
        <v>1.0358000000000001</v>
      </c>
      <c r="M40" s="21">
        <v>3.9232999999999998</v>
      </c>
      <c r="N40" s="22">
        <v>2.1040208814114494</v>
      </c>
      <c r="O40" s="21">
        <v>1.9944999999999999</v>
      </c>
      <c r="P40" s="21">
        <v>2.3332000000000002</v>
      </c>
      <c r="Q40" s="21">
        <v>17.0214</v>
      </c>
      <c r="R40" s="21">
        <v>6.9788000000000006</v>
      </c>
      <c r="S40" s="21">
        <v>27.234700000000007</v>
      </c>
      <c r="T40" s="21">
        <v>0.70010000000000006</v>
      </c>
      <c r="U40" s="21"/>
      <c r="V40" s="21"/>
      <c r="W40" s="21"/>
    </row>
    <row r="41" spans="1:23" x14ac:dyDescent="0.2">
      <c r="A41" s="23">
        <v>1059.3</v>
      </c>
      <c r="B41" s="21">
        <v>45.176299999999998</v>
      </c>
      <c r="C41" s="21">
        <v>0.47170000000000001</v>
      </c>
      <c r="D41" s="21">
        <v>21.613600000000002</v>
      </c>
      <c r="E41" s="21">
        <v>0.79249999999999998</v>
      </c>
      <c r="F41" s="21">
        <v>1.7923</v>
      </c>
      <c r="G41" s="21">
        <v>0.34129999999999999</v>
      </c>
      <c r="H41" s="21">
        <v>0.94230000000000003</v>
      </c>
      <c r="I41" s="21">
        <v>7.5559000000000003</v>
      </c>
      <c r="J41" s="21">
        <v>5.6538000000000004</v>
      </c>
      <c r="K41" s="21">
        <v>10.6393</v>
      </c>
      <c r="L41" s="21">
        <v>1.0086999999999999</v>
      </c>
      <c r="M41" s="21">
        <v>4.0125000000000002</v>
      </c>
      <c r="N41" s="22">
        <v>2.0901793315319983</v>
      </c>
      <c r="O41" s="21">
        <v>1.9955000000000001</v>
      </c>
      <c r="P41" s="21">
        <v>2.3292999999999999</v>
      </c>
      <c r="Q41" s="21">
        <v>17.6934</v>
      </c>
      <c r="R41" s="21">
        <v>6.9887000000000006</v>
      </c>
      <c r="S41" s="21">
        <v>27.707600000000006</v>
      </c>
      <c r="T41" s="21">
        <v>0.76460000000000006</v>
      </c>
      <c r="U41" s="21"/>
      <c r="V41" s="21"/>
      <c r="W41" s="21"/>
    </row>
    <row r="42" spans="1:23" x14ac:dyDescent="0.2">
      <c r="A42" s="23">
        <v>1054.3</v>
      </c>
      <c r="B42" s="21">
        <v>45.126300000000001</v>
      </c>
      <c r="C42" s="21">
        <v>0.45019999999999999</v>
      </c>
      <c r="D42" s="21">
        <v>21.727499999999999</v>
      </c>
      <c r="E42" s="21">
        <v>0.78220000000000001</v>
      </c>
      <c r="F42" s="21">
        <v>1.7613000000000001</v>
      </c>
      <c r="G42" s="21">
        <v>0.35</v>
      </c>
      <c r="H42" s="21">
        <v>0.86939999999999995</v>
      </c>
      <c r="I42" s="21">
        <v>7.4482999999999997</v>
      </c>
      <c r="J42" s="21">
        <v>5.7904</v>
      </c>
      <c r="K42" s="21">
        <v>10.607799999999999</v>
      </c>
      <c r="L42" s="21">
        <v>0.98280000000000001</v>
      </c>
      <c r="M42" s="21">
        <v>4.1037999999999997</v>
      </c>
      <c r="N42" s="22">
        <v>2.0769209527096999</v>
      </c>
      <c r="O42" s="21">
        <v>1.9951000000000001</v>
      </c>
      <c r="P42" s="21">
        <v>2.3254000000000001</v>
      </c>
      <c r="Q42" s="21">
        <v>18.366500000000002</v>
      </c>
      <c r="R42" s="21">
        <v>6.9946000000000002</v>
      </c>
      <c r="S42" s="21">
        <v>28.156300000000005</v>
      </c>
      <c r="T42" s="21">
        <v>0.82560000000000011</v>
      </c>
      <c r="U42" s="21"/>
      <c r="V42" s="21"/>
      <c r="W42" s="21"/>
    </row>
    <row r="43" spans="1:23" x14ac:dyDescent="0.2">
      <c r="A43" s="23">
        <v>1049.3</v>
      </c>
      <c r="B43" s="21">
        <v>45.0715</v>
      </c>
      <c r="C43" s="21">
        <v>0.42649999999999999</v>
      </c>
      <c r="D43" s="21">
        <v>21.834399999999999</v>
      </c>
      <c r="E43" s="21">
        <v>0.77349999999999997</v>
      </c>
      <c r="F43" s="21">
        <v>1.7339</v>
      </c>
      <c r="G43" s="21">
        <v>0.35899999999999999</v>
      </c>
      <c r="H43" s="21">
        <v>0.80110000000000003</v>
      </c>
      <c r="I43" s="21">
        <v>7.3472</v>
      </c>
      <c r="J43" s="21">
        <v>5.9302999999999999</v>
      </c>
      <c r="K43" s="21">
        <v>10.567500000000001</v>
      </c>
      <c r="L43" s="21">
        <v>0.95789999999999997</v>
      </c>
      <c r="M43" s="21">
        <v>4.1970999999999998</v>
      </c>
      <c r="N43" s="22">
        <v>2.064242662953871</v>
      </c>
      <c r="O43" s="21">
        <v>1.9932000000000001</v>
      </c>
      <c r="P43" s="21">
        <v>2.3216000000000001</v>
      </c>
      <c r="Q43" s="21">
        <v>19.039800000000003</v>
      </c>
      <c r="R43" s="21">
        <v>6.9969999999999999</v>
      </c>
      <c r="S43" s="21">
        <v>28.581200000000006</v>
      </c>
      <c r="T43" s="21">
        <v>0.88330000000000009</v>
      </c>
      <c r="U43" s="21"/>
      <c r="V43" s="21"/>
      <c r="W43" s="21"/>
    </row>
    <row r="44" spans="1:23" x14ac:dyDescent="0.2">
      <c r="A44" s="23">
        <v>1044.3</v>
      </c>
      <c r="B44" s="21">
        <v>45.012700000000002</v>
      </c>
      <c r="C44" s="21">
        <v>0.40089999999999998</v>
      </c>
      <c r="D44" s="21">
        <v>21.9345</v>
      </c>
      <c r="E44" s="21">
        <v>0.7661</v>
      </c>
      <c r="F44" s="21">
        <v>1.7094</v>
      </c>
      <c r="G44" s="21">
        <v>0.36820000000000003</v>
      </c>
      <c r="H44" s="21">
        <v>0.73709999999999998</v>
      </c>
      <c r="I44" s="21">
        <v>7.2530999999999999</v>
      </c>
      <c r="J44" s="21">
        <v>6.0730000000000004</v>
      </c>
      <c r="K44" s="21">
        <v>10.518599999999999</v>
      </c>
      <c r="L44" s="21">
        <v>0.93410000000000004</v>
      </c>
      <c r="M44" s="21">
        <v>4.2922000000000002</v>
      </c>
      <c r="N44" s="22">
        <v>2.0521416034101532</v>
      </c>
      <c r="O44" s="21">
        <v>1.9899</v>
      </c>
      <c r="P44" s="21">
        <v>2.3178999999999998</v>
      </c>
      <c r="Q44" s="21">
        <v>19.710300000000004</v>
      </c>
      <c r="R44" s="21">
        <v>6.9969999999999999</v>
      </c>
      <c r="S44" s="21">
        <v>28.981800000000007</v>
      </c>
      <c r="T44" s="21">
        <v>0.93790000000000007</v>
      </c>
      <c r="U44" s="21"/>
      <c r="V44" s="21"/>
      <c r="W44" s="21"/>
    </row>
    <row r="45" spans="1:23" x14ac:dyDescent="0.2">
      <c r="A45" s="23">
        <v>1039.3</v>
      </c>
      <c r="B45" s="21">
        <v>44.954300000000003</v>
      </c>
      <c r="C45" s="21">
        <v>0.37390000000000001</v>
      </c>
      <c r="D45" s="21">
        <v>22.028500000000001</v>
      </c>
      <c r="E45" s="21">
        <v>0.75780000000000003</v>
      </c>
      <c r="F45" s="21">
        <v>1.6829000000000001</v>
      </c>
      <c r="G45" s="21">
        <v>0.3775</v>
      </c>
      <c r="H45" s="21">
        <v>0.67769999999999997</v>
      </c>
      <c r="I45" s="21">
        <v>7.1675000000000004</v>
      </c>
      <c r="J45" s="21">
        <v>6.2173999999999996</v>
      </c>
      <c r="K45" s="21">
        <v>10.4627</v>
      </c>
      <c r="L45" s="21">
        <v>0.9113</v>
      </c>
      <c r="M45" s="21">
        <v>4.3883999999999999</v>
      </c>
      <c r="N45" s="22">
        <v>2.0407335951154186</v>
      </c>
      <c r="O45" s="21">
        <v>1.9861</v>
      </c>
      <c r="P45" s="21">
        <v>2.3142</v>
      </c>
      <c r="Q45" s="21">
        <v>20.369400000000002</v>
      </c>
      <c r="R45" s="21">
        <v>6.9969999999999999</v>
      </c>
      <c r="S45" s="21">
        <v>29.353700000000007</v>
      </c>
      <c r="T45" s="21">
        <v>0.98930000000000007</v>
      </c>
      <c r="U45" s="21"/>
      <c r="V45" s="21"/>
      <c r="W45" s="21"/>
    </row>
    <row r="46" spans="1:23" x14ac:dyDescent="0.2">
      <c r="A46" s="23">
        <v>1034.3</v>
      </c>
      <c r="B46" s="21">
        <v>44.893900000000002</v>
      </c>
      <c r="C46" s="21">
        <v>0.3463</v>
      </c>
      <c r="D46" s="21">
        <v>22.116399999999999</v>
      </c>
      <c r="E46" s="21">
        <v>0.74980000000000002</v>
      </c>
      <c r="F46" s="21">
        <v>1.6569</v>
      </c>
      <c r="G46" s="21">
        <v>0.38690000000000002</v>
      </c>
      <c r="H46" s="21">
        <v>0.62260000000000004</v>
      </c>
      <c r="I46" s="21">
        <v>7.0895000000000001</v>
      </c>
      <c r="J46" s="21">
        <v>6.3628999999999998</v>
      </c>
      <c r="K46" s="21">
        <v>10.4002</v>
      </c>
      <c r="L46" s="21">
        <v>0.88949999999999996</v>
      </c>
      <c r="M46" s="21">
        <v>4.4852999999999996</v>
      </c>
      <c r="N46" s="22">
        <v>2.0298918449657268</v>
      </c>
      <c r="O46" s="21">
        <v>1.9816</v>
      </c>
      <c r="P46" s="21">
        <v>2.3106</v>
      </c>
      <c r="Q46" s="21">
        <v>21.014700000000001</v>
      </c>
      <c r="R46" s="21">
        <v>6.9969999999999999</v>
      </c>
      <c r="S46" s="21">
        <v>29.699500000000008</v>
      </c>
      <c r="T46" s="21">
        <v>1.0378000000000001</v>
      </c>
      <c r="U46" s="21"/>
      <c r="V46" s="21"/>
      <c r="W46" s="21"/>
    </row>
    <row r="47" spans="1:23" x14ac:dyDescent="0.2">
      <c r="A47" s="23">
        <v>1029.3</v>
      </c>
      <c r="B47" s="21">
        <v>44.831299999999999</v>
      </c>
      <c r="C47" s="21">
        <v>0.31879999999999997</v>
      </c>
      <c r="D47" s="21">
        <v>22.198899999999998</v>
      </c>
      <c r="E47" s="21">
        <v>0.74199999999999999</v>
      </c>
      <c r="F47" s="21">
        <v>1.6315</v>
      </c>
      <c r="G47" s="21">
        <v>0.39629999999999999</v>
      </c>
      <c r="H47" s="21">
        <v>0.57120000000000004</v>
      </c>
      <c r="I47" s="21">
        <v>7.0183999999999997</v>
      </c>
      <c r="J47" s="21">
        <v>6.5087000000000002</v>
      </c>
      <c r="K47" s="21">
        <v>10.332000000000001</v>
      </c>
      <c r="L47" s="21">
        <v>0.86850000000000005</v>
      </c>
      <c r="M47" s="21">
        <v>4.5823</v>
      </c>
      <c r="N47" s="22">
        <v>2.0195279946303648</v>
      </c>
      <c r="O47" s="21">
        <v>1.9765999999999999</v>
      </c>
      <c r="P47" s="21">
        <v>2.3071999999999999</v>
      </c>
      <c r="Q47" s="21">
        <v>21.642200000000003</v>
      </c>
      <c r="R47" s="21">
        <v>6.9969999999999999</v>
      </c>
      <c r="S47" s="21">
        <v>30.020400000000009</v>
      </c>
      <c r="T47" s="21">
        <v>1.0834000000000001</v>
      </c>
      <c r="U47" s="21"/>
      <c r="V47" s="21"/>
      <c r="W47" s="21"/>
    </row>
    <row r="48" spans="1:23" x14ac:dyDescent="0.2">
      <c r="A48" s="23">
        <v>1024.3</v>
      </c>
      <c r="B48" s="21">
        <v>44.766500000000001</v>
      </c>
      <c r="C48" s="21">
        <v>0.29210000000000003</v>
      </c>
      <c r="D48" s="21">
        <v>22.276599999999998</v>
      </c>
      <c r="E48" s="21">
        <v>0.73450000000000004</v>
      </c>
      <c r="F48" s="21">
        <v>1.6064000000000001</v>
      </c>
      <c r="G48" s="21">
        <v>0.40570000000000001</v>
      </c>
      <c r="H48" s="21">
        <v>0.52339999999999998</v>
      </c>
      <c r="I48" s="21">
        <v>6.9535999999999998</v>
      </c>
      <c r="J48" s="21">
        <v>6.6542000000000003</v>
      </c>
      <c r="K48" s="21">
        <v>10.2593</v>
      </c>
      <c r="L48" s="21">
        <v>0.84850000000000003</v>
      </c>
      <c r="M48" s="21">
        <v>4.6791</v>
      </c>
      <c r="N48" s="22">
        <v>2.0095750698041894</v>
      </c>
      <c r="O48" s="21">
        <v>1.9713000000000001</v>
      </c>
      <c r="P48" s="21">
        <v>2.3039000000000001</v>
      </c>
      <c r="Q48" s="21">
        <v>22.249100000000002</v>
      </c>
      <c r="R48" s="21">
        <v>6.9969999999999999</v>
      </c>
      <c r="S48" s="21">
        <v>30.318100000000008</v>
      </c>
      <c r="T48" s="21">
        <v>1.1263000000000001</v>
      </c>
      <c r="U48" s="21"/>
      <c r="V48" s="21"/>
      <c r="W48" s="21"/>
    </row>
    <row r="49" spans="1:23" x14ac:dyDescent="0.2">
      <c r="A49" s="23">
        <v>1019.3</v>
      </c>
      <c r="B49" s="21">
        <v>44.699599999999997</v>
      </c>
      <c r="C49" s="21">
        <v>0.26669999999999999</v>
      </c>
      <c r="D49" s="21">
        <v>22.350100000000001</v>
      </c>
      <c r="E49" s="21">
        <v>0.72699999999999998</v>
      </c>
      <c r="F49" s="21">
        <v>1.5817000000000001</v>
      </c>
      <c r="G49" s="21">
        <v>0.41510000000000002</v>
      </c>
      <c r="H49" s="21">
        <v>0.47860000000000003</v>
      </c>
      <c r="I49" s="21">
        <v>6.8944000000000001</v>
      </c>
      <c r="J49" s="21">
        <v>6.7991000000000001</v>
      </c>
      <c r="K49" s="21">
        <v>10.1829</v>
      </c>
      <c r="L49" s="21">
        <v>0.82930000000000004</v>
      </c>
      <c r="M49" s="21">
        <v>4.7755000000000001</v>
      </c>
      <c r="N49" s="22">
        <v>1.9999731544825301</v>
      </c>
      <c r="O49" s="21">
        <v>1.9657</v>
      </c>
      <c r="P49" s="21">
        <v>2.3008000000000002</v>
      </c>
      <c r="Q49" s="21">
        <v>22.833900000000003</v>
      </c>
      <c r="R49" s="21">
        <v>6.9969999999999999</v>
      </c>
      <c r="S49" s="21">
        <v>30.59480000000001</v>
      </c>
      <c r="T49" s="21">
        <v>1.1666000000000001</v>
      </c>
      <c r="U49" s="21"/>
      <c r="V49" s="21"/>
      <c r="W49" s="21"/>
    </row>
    <row r="50" spans="1:23" x14ac:dyDescent="0.2">
      <c r="A50" s="23">
        <v>1014.3</v>
      </c>
      <c r="B50" s="21">
        <v>44.630600000000001</v>
      </c>
      <c r="C50" s="21">
        <v>0.24279999999999999</v>
      </c>
      <c r="D50" s="21">
        <v>22.419899999999998</v>
      </c>
      <c r="E50" s="21">
        <v>0.71960000000000002</v>
      </c>
      <c r="F50" s="21">
        <v>1.5569999999999999</v>
      </c>
      <c r="G50" s="21">
        <v>0.4244</v>
      </c>
      <c r="H50" s="21">
        <v>0.43659999999999999</v>
      </c>
      <c r="I50" s="21">
        <v>6.84</v>
      </c>
      <c r="J50" s="21">
        <v>6.9429999999999996</v>
      </c>
      <c r="K50" s="21">
        <v>10.1037</v>
      </c>
      <c r="L50" s="21">
        <v>0.81100000000000005</v>
      </c>
      <c r="M50" s="21">
        <v>4.8712</v>
      </c>
      <c r="N50" s="22">
        <v>1.9906690038760211</v>
      </c>
      <c r="O50" s="21">
        <v>1.96</v>
      </c>
      <c r="P50" s="21">
        <v>2.2978000000000001</v>
      </c>
      <c r="Q50" s="21">
        <v>23.396200000000004</v>
      </c>
      <c r="R50" s="21">
        <v>6.9969999999999999</v>
      </c>
      <c r="S50" s="21">
        <v>30.85260000000001</v>
      </c>
      <c r="T50" s="21">
        <v>1.2045000000000001</v>
      </c>
      <c r="U50" s="21"/>
      <c r="V50" s="21"/>
      <c r="W50" s="21"/>
    </row>
    <row r="51" spans="1:23" x14ac:dyDescent="0.2">
      <c r="A51" s="23">
        <v>1009.3</v>
      </c>
      <c r="B51" s="21">
        <v>44.559899999999999</v>
      </c>
      <c r="C51" s="21">
        <v>0.2205</v>
      </c>
      <c r="D51" s="21">
        <v>22.4863</v>
      </c>
      <c r="E51" s="21">
        <v>0.71209999999999996</v>
      </c>
      <c r="F51" s="21">
        <v>1.5324</v>
      </c>
      <c r="G51" s="21">
        <v>0.43369999999999997</v>
      </c>
      <c r="H51" s="21">
        <v>0.39710000000000001</v>
      </c>
      <c r="I51" s="21">
        <v>6.79</v>
      </c>
      <c r="J51" s="21">
        <v>7.0860000000000003</v>
      </c>
      <c r="K51" s="21">
        <v>10.0221</v>
      </c>
      <c r="L51" s="21">
        <v>0.79349999999999998</v>
      </c>
      <c r="M51" s="21">
        <v>4.9664000000000001</v>
      </c>
      <c r="N51" s="22">
        <v>1.9816466025980264</v>
      </c>
      <c r="O51" s="21">
        <v>1.9542999999999999</v>
      </c>
      <c r="P51" s="21">
        <v>2.2949000000000002</v>
      </c>
      <c r="Q51" s="21">
        <v>23.936500000000002</v>
      </c>
      <c r="R51" s="21">
        <v>6.9969999999999999</v>
      </c>
      <c r="S51" s="21">
        <v>31.09340000000001</v>
      </c>
      <c r="T51" s="21">
        <v>1.2402000000000002</v>
      </c>
      <c r="U51" s="21"/>
      <c r="V51" s="21"/>
      <c r="W51" s="21"/>
    </row>
    <row r="52" spans="1:23" x14ac:dyDescent="0.2">
      <c r="A52" s="23">
        <v>1004.3</v>
      </c>
      <c r="B52" s="21">
        <v>44.487499999999997</v>
      </c>
      <c r="C52" s="21">
        <v>0.19989999999999999</v>
      </c>
      <c r="D52" s="21">
        <v>22.549600000000002</v>
      </c>
      <c r="E52" s="21">
        <v>0.70450000000000002</v>
      </c>
      <c r="F52" s="21">
        <v>1.5076000000000001</v>
      </c>
      <c r="G52" s="21">
        <v>0.44290000000000002</v>
      </c>
      <c r="H52" s="21">
        <v>0.36</v>
      </c>
      <c r="I52" s="21">
        <v>6.7439</v>
      </c>
      <c r="J52" s="21">
        <v>7.2279</v>
      </c>
      <c r="K52" s="21">
        <v>9.9385999999999992</v>
      </c>
      <c r="L52" s="21">
        <v>0.77669999999999995</v>
      </c>
      <c r="M52" s="21">
        <v>5.0609000000000002</v>
      </c>
      <c r="N52" s="22">
        <v>1.9728731330045763</v>
      </c>
      <c r="O52" s="21">
        <v>1.9483999999999999</v>
      </c>
      <c r="P52" s="21">
        <v>2.2921999999999998</v>
      </c>
      <c r="Q52" s="21">
        <v>24.455500000000001</v>
      </c>
      <c r="R52" s="21">
        <v>6.9969999999999999</v>
      </c>
      <c r="S52" s="21">
        <v>31.31900000000001</v>
      </c>
      <c r="T52" s="21">
        <v>1.2739000000000003</v>
      </c>
      <c r="U52" s="21"/>
      <c r="V52" s="21"/>
      <c r="W52" s="21"/>
    </row>
    <row r="53" spans="1:23" x14ac:dyDescent="0.2">
      <c r="A53" s="23">
        <v>999.3</v>
      </c>
      <c r="B53" s="21">
        <v>44.413600000000002</v>
      </c>
      <c r="C53" s="21">
        <v>0.18090000000000001</v>
      </c>
      <c r="D53" s="21">
        <v>22.610099999999999</v>
      </c>
      <c r="E53" s="21">
        <v>0.69679999999999997</v>
      </c>
      <c r="F53" s="21">
        <v>1.4823999999999999</v>
      </c>
      <c r="G53" s="21">
        <v>0.4521</v>
      </c>
      <c r="H53" s="21">
        <v>0.32519999999999999</v>
      </c>
      <c r="I53" s="21">
        <v>6.7012999999999998</v>
      </c>
      <c r="J53" s="21">
        <v>7.3688000000000002</v>
      </c>
      <c r="K53" s="21">
        <v>9.8534000000000006</v>
      </c>
      <c r="L53" s="21">
        <v>0.76070000000000004</v>
      </c>
      <c r="M53" s="21">
        <v>5.1547000000000001</v>
      </c>
      <c r="N53" s="22">
        <v>1.9643256774627269</v>
      </c>
      <c r="O53" s="21">
        <v>1.9426000000000001</v>
      </c>
      <c r="P53" s="21">
        <v>2.2896000000000001</v>
      </c>
      <c r="Q53" s="21">
        <v>24.9544</v>
      </c>
      <c r="R53" s="21">
        <v>6.9969999999999999</v>
      </c>
      <c r="S53" s="21">
        <v>31.53090000000001</v>
      </c>
      <c r="T53" s="21">
        <v>1.3057000000000003</v>
      </c>
      <c r="U53" s="21"/>
      <c r="V53" s="21"/>
      <c r="W53" s="21"/>
    </row>
    <row r="54" spans="1:23" x14ac:dyDescent="0.2">
      <c r="A54" s="23">
        <v>994.3</v>
      </c>
      <c r="B54" s="21">
        <v>44.338700000000003</v>
      </c>
      <c r="C54" s="21">
        <v>0.16339999999999999</v>
      </c>
      <c r="D54" s="21">
        <v>22.6677</v>
      </c>
      <c r="E54" s="21">
        <v>0.68879999999999997</v>
      </c>
      <c r="F54" s="21">
        <v>1.4569000000000001</v>
      </c>
      <c r="G54" s="21">
        <v>0.4612</v>
      </c>
      <c r="H54" s="21">
        <v>0.29249999999999998</v>
      </c>
      <c r="I54" s="21">
        <v>6.6619000000000002</v>
      </c>
      <c r="J54" s="21">
        <v>7.5087000000000002</v>
      </c>
      <c r="K54" s="21">
        <v>9.7667000000000002</v>
      </c>
      <c r="L54" s="21">
        <v>0.74539999999999995</v>
      </c>
      <c r="M54" s="21">
        <v>5.2480000000000002</v>
      </c>
      <c r="N54" s="22">
        <v>1.9560299456936523</v>
      </c>
      <c r="O54" s="21">
        <v>1.9368000000000001</v>
      </c>
      <c r="P54" s="21">
        <v>2.2871000000000001</v>
      </c>
      <c r="Q54" s="21">
        <v>25.434200000000001</v>
      </c>
      <c r="R54" s="21">
        <v>6.9969999999999999</v>
      </c>
      <c r="S54" s="21">
        <v>31.73040000000001</v>
      </c>
      <c r="T54" s="21">
        <v>1.3358000000000003</v>
      </c>
      <c r="U54" s="21"/>
      <c r="V54" s="21"/>
      <c r="W54" s="21"/>
    </row>
    <row r="55" spans="1:23" x14ac:dyDescent="0.2">
      <c r="A55" s="23">
        <v>989.3</v>
      </c>
      <c r="B55" s="21">
        <v>44.262700000000002</v>
      </c>
      <c r="C55" s="21">
        <v>0.1474</v>
      </c>
      <c r="D55" s="21">
        <v>22.7227</v>
      </c>
      <c r="E55" s="21">
        <v>0.68059999999999998</v>
      </c>
      <c r="F55" s="21">
        <v>1.4309000000000001</v>
      </c>
      <c r="G55" s="21">
        <v>0.4703</v>
      </c>
      <c r="H55" s="21">
        <v>0.26190000000000002</v>
      </c>
      <c r="I55" s="21">
        <v>6.6254999999999997</v>
      </c>
      <c r="J55" s="21">
        <v>7.6477000000000004</v>
      </c>
      <c r="K55" s="21">
        <v>9.6786999999999992</v>
      </c>
      <c r="L55" s="21">
        <v>0.73080000000000001</v>
      </c>
      <c r="M55" s="21">
        <v>5.3407</v>
      </c>
      <c r="N55" s="22">
        <v>1.9479507276864105</v>
      </c>
      <c r="O55" s="21">
        <v>1.931</v>
      </c>
      <c r="P55" s="21">
        <v>2.2847</v>
      </c>
      <c r="Q55" s="21">
        <v>25.8962</v>
      </c>
      <c r="R55" s="21">
        <v>6.9969999999999999</v>
      </c>
      <c r="S55" s="21">
        <v>31.918800000000012</v>
      </c>
      <c r="T55" s="21">
        <v>1.3643000000000003</v>
      </c>
      <c r="U55" s="21"/>
      <c r="V55" s="21"/>
      <c r="W55" s="21"/>
    </row>
    <row r="56" spans="1:23" x14ac:dyDescent="0.2">
      <c r="A56" s="23">
        <v>984.3</v>
      </c>
      <c r="B56" s="21">
        <v>44.185899999999997</v>
      </c>
      <c r="C56" s="21">
        <v>0.1328</v>
      </c>
      <c r="D56" s="21">
        <v>22.775099999999998</v>
      </c>
      <c r="E56" s="21">
        <v>0.67200000000000004</v>
      </c>
      <c r="F56" s="21">
        <v>1.4043000000000001</v>
      </c>
      <c r="G56" s="21">
        <v>0.4793</v>
      </c>
      <c r="H56" s="21">
        <v>0.23330000000000001</v>
      </c>
      <c r="I56" s="21">
        <v>6.5918999999999999</v>
      </c>
      <c r="J56" s="21">
        <v>7.7858999999999998</v>
      </c>
      <c r="K56" s="21">
        <v>9.5896000000000008</v>
      </c>
      <c r="L56" s="21">
        <v>0.71689999999999998</v>
      </c>
      <c r="M56" s="21">
        <v>5.4329999999999998</v>
      </c>
      <c r="N56" s="22">
        <v>1.9400968601674635</v>
      </c>
      <c r="O56" s="21">
        <v>1.9253</v>
      </c>
      <c r="P56" s="21">
        <v>2.2824</v>
      </c>
      <c r="Q56" s="21">
        <v>26.3414</v>
      </c>
      <c r="R56" s="21">
        <v>6.9969999999999999</v>
      </c>
      <c r="S56" s="21">
        <v>32.097100000000012</v>
      </c>
      <c r="T56" s="21">
        <v>1.3913000000000002</v>
      </c>
      <c r="U56" s="21"/>
      <c r="V56" s="21"/>
      <c r="W56" s="21"/>
    </row>
    <row r="57" spans="1:23" x14ac:dyDescent="0.2">
      <c r="A57" s="23">
        <v>979.3</v>
      </c>
      <c r="B57" s="21">
        <v>44.108600000000003</v>
      </c>
      <c r="C57" s="21">
        <v>0.11940000000000001</v>
      </c>
      <c r="D57" s="21">
        <v>22.824999999999999</v>
      </c>
      <c r="E57" s="21">
        <v>0.66310000000000002</v>
      </c>
      <c r="F57" s="21">
        <v>1.377</v>
      </c>
      <c r="G57" s="21">
        <v>0.48820000000000002</v>
      </c>
      <c r="H57" s="21">
        <v>0.20669999999999999</v>
      </c>
      <c r="I57" s="21">
        <v>6.5608000000000004</v>
      </c>
      <c r="J57" s="21">
        <v>7.9234</v>
      </c>
      <c r="K57" s="21">
        <v>9.4992999999999999</v>
      </c>
      <c r="L57" s="21">
        <v>0.7036</v>
      </c>
      <c r="M57" s="21">
        <v>5.5248999999999997</v>
      </c>
      <c r="N57" s="22">
        <v>1.9324687842278205</v>
      </c>
      <c r="O57" s="21">
        <v>1.9196</v>
      </c>
      <c r="P57" s="21">
        <v>2.2801999999999998</v>
      </c>
      <c r="Q57" s="21">
        <v>26.770800000000001</v>
      </c>
      <c r="R57" s="21">
        <v>6.9969999999999999</v>
      </c>
      <c r="S57" s="21">
        <v>32.266200000000012</v>
      </c>
      <c r="T57" s="21">
        <v>1.4170000000000003</v>
      </c>
      <c r="U57" s="21"/>
      <c r="V57" s="21"/>
      <c r="W57" s="21"/>
    </row>
    <row r="58" spans="1:23" x14ac:dyDescent="0.2">
      <c r="A58" s="23">
        <v>974.3</v>
      </c>
      <c r="B58" s="21">
        <v>44.030799999999999</v>
      </c>
      <c r="C58" s="21">
        <v>0.1072</v>
      </c>
      <c r="D58" s="21">
        <v>22.872499999999999</v>
      </c>
      <c r="E58" s="21">
        <v>0.65380000000000005</v>
      </c>
      <c r="F58" s="21">
        <v>1.3489</v>
      </c>
      <c r="G58" s="21">
        <v>0.49719999999999998</v>
      </c>
      <c r="H58" s="21">
        <v>0.18190000000000001</v>
      </c>
      <c r="I58" s="21">
        <v>6.5320999999999998</v>
      </c>
      <c r="J58" s="21">
        <v>8.0602</v>
      </c>
      <c r="K58" s="21">
        <v>9.4080999999999992</v>
      </c>
      <c r="L58" s="21">
        <v>0.69079999999999997</v>
      </c>
      <c r="M58" s="21">
        <v>5.6163999999999996</v>
      </c>
      <c r="N58" s="22">
        <v>1.9250541042736913</v>
      </c>
      <c r="O58" s="21">
        <v>1.9138999999999999</v>
      </c>
      <c r="P58" s="21">
        <v>2.2780999999999998</v>
      </c>
      <c r="Q58" s="21">
        <v>27.185500000000001</v>
      </c>
      <c r="R58" s="21">
        <v>6.9969999999999999</v>
      </c>
      <c r="S58" s="21">
        <v>32.42710000000001</v>
      </c>
      <c r="T58" s="21">
        <v>1.4415000000000002</v>
      </c>
      <c r="U58" s="21"/>
      <c r="V58" s="21"/>
      <c r="W58" s="21"/>
    </row>
    <row r="59" spans="1:23" x14ac:dyDescent="0.2">
      <c r="A59" s="23">
        <v>969.3</v>
      </c>
      <c r="B59" s="21">
        <v>43.952800000000003</v>
      </c>
      <c r="C59" s="21">
        <v>9.6100000000000005E-2</v>
      </c>
      <c r="D59" s="21">
        <v>22.9177</v>
      </c>
      <c r="E59" s="21">
        <v>0.64390000000000003</v>
      </c>
      <c r="F59" s="21">
        <v>1.32</v>
      </c>
      <c r="G59" s="21">
        <v>0.50609999999999999</v>
      </c>
      <c r="H59" s="21">
        <v>0.15909999999999999</v>
      </c>
      <c r="I59" s="21">
        <v>6.5054999999999996</v>
      </c>
      <c r="J59" s="21">
        <v>8.1965000000000003</v>
      </c>
      <c r="K59" s="21">
        <v>9.3161000000000005</v>
      </c>
      <c r="L59" s="21">
        <v>0.67869999999999997</v>
      </c>
      <c r="M59" s="21">
        <v>5.7076000000000002</v>
      </c>
      <c r="N59" s="22">
        <v>1.9178538858611467</v>
      </c>
      <c r="O59" s="21">
        <v>1.9084000000000001</v>
      </c>
      <c r="P59" s="21">
        <v>2.2761</v>
      </c>
      <c r="Q59" s="21">
        <v>27.586300000000001</v>
      </c>
      <c r="R59" s="21">
        <v>6.9969999999999999</v>
      </c>
      <c r="S59" s="21">
        <v>32.580500000000008</v>
      </c>
      <c r="T59" s="21">
        <v>1.4648000000000003</v>
      </c>
      <c r="U59" s="21"/>
      <c r="V59" s="21"/>
      <c r="W59" s="21"/>
    </row>
    <row r="60" spans="1:23" x14ac:dyDescent="0.2">
      <c r="A60" s="23">
        <v>964.3</v>
      </c>
      <c r="B60" s="21">
        <v>43.874600000000001</v>
      </c>
      <c r="C60" s="21">
        <v>8.5999999999999993E-2</v>
      </c>
      <c r="D60" s="21">
        <v>22.9605</v>
      </c>
      <c r="E60" s="21">
        <v>0.63360000000000005</v>
      </c>
      <c r="F60" s="21">
        <v>1.2902</v>
      </c>
      <c r="G60" s="21">
        <v>0.51500000000000001</v>
      </c>
      <c r="H60" s="21">
        <v>0.13800000000000001</v>
      </c>
      <c r="I60" s="21">
        <v>6.4808000000000003</v>
      </c>
      <c r="J60" s="21">
        <v>8.3323</v>
      </c>
      <c r="K60" s="21">
        <v>9.2232000000000003</v>
      </c>
      <c r="L60" s="21">
        <v>0.66710000000000003</v>
      </c>
      <c r="M60" s="21">
        <v>5.7986000000000004</v>
      </c>
      <c r="N60" s="22">
        <v>1.9108730210579039</v>
      </c>
      <c r="O60" s="21">
        <v>1.9028</v>
      </c>
      <c r="P60" s="21">
        <v>2.2740999999999998</v>
      </c>
      <c r="Q60" s="21">
        <v>27.974</v>
      </c>
      <c r="R60" s="21">
        <v>6.9969999999999999</v>
      </c>
      <c r="S60" s="21">
        <v>32.727100000000007</v>
      </c>
      <c r="T60" s="21">
        <v>1.4871000000000003</v>
      </c>
      <c r="U60" s="21"/>
      <c r="V60" s="21"/>
      <c r="W60" s="21"/>
    </row>
    <row r="61" spans="1:23" x14ac:dyDescent="0.2">
      <c r="A61" s="23">
        <v>959.3</v>
      </c>
      <c r="B61" s="21">
        <v>43.796500000000002</v>
      </c>
      <c r="C61" s="21">
        <v>7.6799999999999993E-2</v>
      </c>
      <c r="D61" s="21">
        <v>23.001200000000001</v>
      </c>
      <c r="E61" s="21">
        <v>0.62270000000000003</v>
      </c>
      <c r="F61" s="21">
        <v>1.2595000000000001</v>
      </c>
      <c r="G61" s="21">
        <v>0.52390000000000003</v>
      </c>
      <c r="H61" s="21">
        <v>0.1187</v>
      </c>
      <c r="I61" s="21">
        <v>6.4580000000000002</v>
      </c>
      <c r="J61" s="21">
        <v>8.4675999999999991</v>
      </c>
      <c r="K61" s="21">
        <v>9.1295999999999999</v>
      </c>
      <c r="L61" s="21">
        <v>0.65610000000000002</v>
      </c>
      <c r="M61" s="21">
        <v>5.8895</v>
      </c>
      <c r="N61" s="22">
        <v>1.9040963080187121</v>
      </c>
      <c r="O61" s="21">
        <v>1.8974</v>
      </c>
      <c r="P61" s="21">
        <v>2.2722000000000002</v>
      </c>
      <c r="Q61" s="21">
        <v>28.349399999999999</v>
      </c>
      <c r="R61" s="21">
        <v>6.9969999999999999</v>
      </c>
      <c r="S61" s="21">
        <v>32.867500000000007</v>
      </c>
      <c r="T61" s="21">
        <v>1.5084000000000004</v>
      </c>
      <c r="U61" s="21"/>
      <c r="V61" s="21"/>
      <c r="W61" s="21"/>
    </row>
    <row r="62" spans="1:23" x14ac:dyDescent="0.2">
      <c r="A62" s="23">
        <v>954.3</v>
      </c>
      <c r="B62" s="21">
        <v>43.718400000000003</v>
      </c>
      <c r="C62" s="21">
        <v>6.8400000000000002E-2</v>
      </c>
      <c r="D62" s="21">
        <v>23.0396</v>
      </c>
      <c r="E62" s="21">
        <v>0.61119999999999997</v>
      </c>
      <c r="F62" s="21">
        <v>1.2277</v>
      </c>
      <c r="G62" s="21">
        <v>0.53280000000000005</v>
      </c>
      <c r="H62" s="21">
        <v>0.1011</v>
      </c>
      <c r="I62" s="21">
        <v>6.4368999999999996</v>
      </c>
      <c r="J62" s="21">
        <v>8.6027000000000005</v>
      </c>
      <c r="K62" s="21">
        <v>9.0352999999999994</v>
      </c>
      <c r="L62" s="21">
        <v>0.64559999999999995</v>
      </c>
      <c r="M62" s="21">
        <v>5.9802</v>
      </c>
      <c r="N62" s="22">
        <v>1.8975329432802654</v>
      </c>
      <c r="O62" s="21">
        <v>1.8919999999999999</v>
      </c>
      <c r="P62" s="21">
        <v>2.2704</v>
      </c>
      <c r="Q62" s="21">
        <v>28.713200000000001</v>
      </c>
      <c r="R62" s="21">
        <v>6.9969999999999999</v>
      </c>
      <c r="S62" s="21">
        <v>33.002300000000005</v>
      </c>
      <c r="T62" s="21">
        <v>1.5287000000000004</v>
      </c>
      <c r="U62" s="21"/>
      <c r="V62" s="21"/>
      <c r="W62" s="21"/>
    </row>
    <row r="63" spans="1:23" x14ac:dyDescent="0.2">
      <c r="A63" s="23">
        <v>949.3</v>
      </c>
      <c r="B63" s="21">
        <v>43.640599999999999</v>
      </c>
      <c r="C63" s="21">
        <v>6.0900000000000003E-2</v>
      </c>
      <c r="D63" s="21">
        <v>23.076000000000001</v>
      </c>
      <c r="E63" s="21">
        <v>0.59919999999999995</v>
      </c>
      <c r="F63" s="21">
        <v>1.1949000000000001</v>
      </c>
      <c r="G63" s="21">
        <v>0.54159999999999997</v>
      </c>
      <c r="H63" s="21">
        <v>8.5099999999999995E-2</v>
      </c>
      <c r="I63" s="21">
        <v>6.4173999999999998</v>
      </c>
      <c r="J63" s="21">
        <v>8.7373999999999992</v>
      </c>
      <c r="K63" s="21">
        <v>8.9404000000000003</v>
      </c>
      <c r="L63" s="21">
        <v>0.63549999999999995</v>
      </c>
      <c r="M63" s="21">
        <v>6.0709</v>
      </c>
      <c r="N63" s="22">
        <v>1.8911683133992025</v>
      </c>
      <c r="O63" s="21">
        <v>1.8867</v>
      </c>
      <c r="P63" s="21">
        <v>2.2686000000000002</v>
      </c>
      <c r="Q63" s="21">
        <v>29.065899999999999</v>
      </c>
      <c r="R63" s="21">
        <v>6.9969999999999999</v>
      </c>
      <c r="S63" s="21">
        <v>33.131900000000009</v>
      </c>
      <c r="T63" s="21">
        <v>1.5482000000000005</v>
      </c>
      <c r="U63" s="21"/>
      <c r="V63" s="21"/>
      <c r="W63" s="21"/>
    </row>
    <row r="64" spans="1:23" x14ac:dyDescent="0.2">
      <c r="A64" s="23">
        <v>944.3</v>
      </c>
      <c r="B64" s="21">
        <v>43.563099999999999</v>
      </c>
      <c r="C64" s="21">
        <v>5.3999999999999999E-2</v>
      </c>
      <c r="D64" s="21">
        <v>23.110299999999999</v>
      </c>
      <c r="E64" s="21">
        <v>0.58640000000000003</v>
      </c>
      <c r="F64" s="21">
        <v>1.1611</v>
      </c>
      <c r="G64" s="21">
        <v>0.55049999999999999</v>
      </c>
      <c r="H64" s="21">
        <v>7.0800000000000002E-2</v>
      </c>
      <c r="I64" s="21">
        <v>6.3992000000000004</v>
      </c>
      <c r="J64" s="21">
        <v>8.8719999999999999</v>
      </c>
      <c r="K64" s="21">
        <v>8.8450000000000006</v>
      </c>
      <c r="L64" s="21">
        <v>0.626</v>
      </c>
      <c r="M64" s="21">
        <v>6.1615000000000002</v>
      </c>
      <c r="N64" s="22">
        <v>1.8850079834532654</v>
      </c>
      <c r="O64" s="21">
        <v>1.8815</v>
      </c>
      <c r="P64" s="21">
        <v>2.2667999999999999</v>
      </c>
      <c r="Q64" s="21">
        <v>29.408099999999997</v>
      </c>
      <c r="R64" s="21">
        <v>6.9969999999999999</v>
      </c>
      <c r="S64" s="21">
        <v>33.256800000000005</v>
      </c>
      <c r="T64" s="21">
        <v>1.5669000000000004</v>
      </c>
      <c r="U64" s="21"/>
      <c r="V64" s="21"/>
      <c r="W64" s="21"/>
    </row>
    <row r="65" spans="1:23" x14ac:dyDescent="0.2">
      <c r="A65" s="23">
        <v>939.3</v>
      </c>
      <c r="B65" s="21">
        <v>43.485999999999997</v>
      </c>
      <c r="C65" s="21">
        <v>4.7899999999999998E-2</v>
      </c>
      <c r="D65" s="21">
        <v>23.142600000000002</v>
      </c>
      <c r="E65" s="21">
        <v>0.57299999999999995</v>
      </c>
      <c r="F65" s="21">
        <v>1.1263000000000001</v>
      </c>
      <c r="G65" s="21">
        <v>0.55930000000000002</v>
      </c>
      <c r="H65" s="21">
        <v>5.8000000000000003E-2</v>
      </c>
      <c r="I65" s="21">
        <v>6.3823999999999996</v>
      </c>
      <c r="J65" s="21">
        <v>9.0062999999999995</v>
      </c>
      <c r="K65" s="21">
        <v>8.7490000000000006</v>
      </c>
      <c r="L65" s="21">
        <v>0.61699999999999999</v>
      </c>
      <c r="M65" s="21">
        <v>6.2522000000000002</v>
      </c>
      <c r="N65" s="22">
        <v>1.8790455696421315</v>
      </c>
      <c r="O65" s="21">
        <v>1.8763000000000001</v>
      </c>
      <c r="P65" s="21">
        <v>2.2650999999999999</v>
      </c>
      <c r="Q65" s="21">
        <v>29.740299999999998</v>
      </c>
      <c r="R65" s="21">
        <v>6.9969999999999999</v>
      </c>
      <c r="S65" s="21">
        <v>33.377300000000005</v>
      </c>
      <c r="T65" s="21">
        <v>1.5848000000000004</v>
      </c>
      <c r="U65" s="21"/>
      <c r="V65" s="21"/>
      <c r="W65" s="21"/>
    </row>
    <row r="66" spans="1:23" x14ac:dyDescent="0.2">
      <c r="A66" s="23">
        <v>934.3</v>
      </c>
      <c r="B66" s="21">
        <v>43.409300000000002</v>
      </c>
      <c r="C66" s="21">
        <v>4.2299999999999997E-2</v>
      </c>
      <c r="D66" s="21">
        <v>23.172899999999998</v>
      </c>
      <c r="E66" s="21">
        <v>0.55900000000000005</v>
      </c>
      <c r="F66" s="21">
        <v>1.0905</v>
      </c>
      <c r="G66" s="21">
        <v>0.56820000000000004</v>
      </c>
      <c r="H66" s="21">
        <v>4.6600000000000003E-2</v>
      </c>
      <c r="I66" s="21">
        <v>6.3669000000000002</v>
      </c>
      <c r="J66" s="21">
        <v>9.1404999999999994</v>
      </c>
      <c r="K66" s="21">
        <v>8.6525999999999996</v>
      </c>
      <c r="L66" s="21">
        <v>0.60840000000000005</v>
      </c>
      <c r="M66" s="21">
        <v>6.3428000000000004</v>
      </c>
      <c r="N66" s="22">
        <v>1.8732787005510749</v>
      </c>
      <c r="O66" s="21">
        <v>1.8713</v>
      </c>
      <c r="P66" s="21">
        <v>2.2635000000000001</v>
      </c>
      <c r="Q66" s="21">
        <v>30.062999999999999</v>
      </c>
      <c r="R66" s="21">
        <v>6.9969999999999999</v>
      </c>
      <c r="S66" s="21">
        <v>33.493700000000004</v>
      </c>
      <c r="T66" s="21">
        <v>1.6020000000000005</v>
      </c>
      <c r="U66" s="21"/>
      <c r="V66" s="21"/>
      <c r="W66" s="21"/>
    </row>
    <row r="67" spans="1:23" x14ac:dyDescent="0.2">
      <c r="A67" s="23">
        <v>929.3</v>
      </c>
      <c r="B67" s="21">
        <v>43.332999999999998</v>
      </c>
      <c r="C67" s="21">
        <v>3.73E-2</v>
      </c>
      <c r="D67" s="21">
        <v>23.2013</v>
      </c>
      <c r="E67" s="21">
        <v>0.54430000000000001</v>
      </c>
      <c r="F67" s="21">
        <v>1.0537000000000001</v>
      </c>
      <c r="G67" s="21">
        <v>0.57699999999999996</v>
      </c>
      <c r="H67" s="21">
        <v>3.6700000000000003E-2</v>
      </c>
      <c r="I67" s="21">
        <v>6.3525</v>
      </c>
      <c r="J67" s="21">
        <v>9.2744999999999997</v>
      </c>
      <c r="K67" s="21">
        <v>8.5557999999999996</v>
      </c>
      <c r="L67" s="21">
        <v>0.60019999999999996</v>
      </c>
      <c r="M67" s="21">
        <v>6.4335000000000004</v>
      </c>
      <c r="N67" s="22">
        <v>1.8676970686987366</v>
      </c>
      <c r="O67" s="21">
        <v>1.8663000000000001</v>
      </c>
      <c r="P67" s="21">
        <v>2.2618999999999998</v>
      </c>
      <c r="Q67" s="21">
        <v>30.3765</v>
      </c>
      <c r="R67" s="21">
        <v>6.9969999999999999</v>
      </c>
      <c r="S67" s="21">
        <v>33.606200000000001</v>
      </c>
      <c r="T67" s="21">
        <v>1.6186000000000005</v>
      </c>
      <c r="U67" s="21"/>
      <c r="V67" s="21"/>
      <c r="W67" s="21"/>
    </row>
    <row r="68" spans="1:23" x14ac:dyDescent="0.2">
      <c r="A68" s="23">
        <v>924.3</v>
      </c>
      <c r="B68" s="21">
        <v>43.257199999999997</v>
      </c>
      <c r="C68" s="21">
        <v>3.2899999999999999E-2</v>
      </c>
      <c r="D68" s="21">
        <v>23.227699999999999</v>
      </c>
      <c r="E68" s="21">
        <v>0.52910000000000001</v>
      </c>
      <c r="F68" s="21">
        <v>1.0162</v>
      </c>
      <c r="G68" s="21">
        <v>0.58589999999999998</v>
      </c>
      <c r="H68" s="21">
        <v>2.8199999999999999E-2</v>
      </c>
      <c r="I68" s="21">
        <v>6.3392999999999997</v>
      </c>
      <c r="J68" s="21">
        <v>9.4083000000000006</v>
      </c>
      <c r="K68" s="21">
        <v>8.4586000000000006</v>
      </c>
      <c r="L68" s="21">
        <v>0.59250000000000003</v>
      </c>
      <c r="M68" s="21">
        <v>6.5242000000000004</v>
      </c>
      <c r="N68" s="22">
        <v>1.8623109477046802</v>
      </c>
      <c r="O68" s="21">
        <v>1.8613999999999999</v>
      </c>
      <c r="P68" s="21">
        <v>2.2603</v>
      </c>
      <c r="Q68" s="21">
        <v>30.6812</v>
      </c>
      <c r="R68" s="21">
        <v>6.9969999999999999</v>
      </c>
      <c r="S68" s="21">
        <v>33.7151</v>
      </c>
      <c r="T68" s="21">
        <v>1.6345000000000005</v>
      </c>
      <c r="U68" s="21"/>
      <c r="V68" s="21"/>
      <c r="W68" s="21"/>
    </row>
    <row r="69" spans="1:23" x14ac:dyDescent="0.2">
      <c r="A69" s="23">
        <v>919.3</v>
      </c>
      <c r="B69" s="21">
        <v>43.181899999999999</v>
      </c>
      <c r="C69" s="21">
        <v>2.8899999999999999E-2</v>
      </c>
      <c r="D69" s="21">
        <v>23.252300000000002</v>
      </c>
      <c r="E69" s="21">
        <v>0.51319999999999999</v>
      </c>
      <c r="F69" s="21">
        <v>0.97789999999999999</v>
      </c>
      <c r="G69" s="21">
        <v>0.59470000000000001</v>
      </c>
      <c r="H69" s="21">
        <v>2.0899999999999998E-2</v>
      </c>
      <c r="I69" s="21">
        <v>6.3272000000000004</v>
      </c>
      <c r="J69" s="21">
        <v>9.5419</v>
      </c>
      <c r="K69" s="21">
        <v>8.3611000000000004</v>
      </c>
      <c r="L69" s="21">
        <v>0.58509999999999995</v>
      </c>
      <c r="M69" s="21">
        <v>6.6147999999999998</v>
      </c>
      <c r="N69" s="22">
        <v>1.8571023081587625</v>
      </c>
      <c r="O69" s="21">
        <v>1.8566</v>
      </c>
      <c r="P69" s="21">
        <v>2.2587999999999999</v>
      </c>
      <c r="Q69" s="21">
        <v>30.977399999999999</v>
      </c>
      <c r="R69" s="21">
        <v>6.9969999999999999</v>
      </c>
      <c r="S69" s="21">
        <v>33.820500000000003</v>
      </c>
      <c r="T69" s="21">
        <v>1.6499000000000006</v>
      </c>
      <c r="U69" s="21"/>
      <c r="V69" s="21"/>
      <c r="W69" s="21"/>
    </row>
    <row r="70" spans="1:23" x14ac:dyDescent="0.2">
      <c r="A70" s="23">
        <v>914.3</v>
      </c>
      <c r="B70" s="21">
        <v>43.106999999999999</v>
      </c>
      <c r="C70" s="21">
        <v>2.5399999999999999E-2</v>
      </c>
      <c r="D70" s="21">
        <v>23.275099999999998</v>
      </c>
      <c r="E70" s="21">
        <v>0.49680000000000002</v>
      </c>
      <c r="F70" s="21">
        <v>0.93889999999999996</v>
      </c>
      <c r="G70" s="21">
        <v>0.60360000000000003</v>
      </c>
      <c r="H70" s="21">
        <v>1.49E-2</v>
      </c>
      <c r="I70" s="21">
        <v>6.3162000000000003</v>
      </c>
      <c r="J70" s="21">
        <v>9.6752000000000002</v>
      </c>
      <c r="K70" s="21">
        <v>8.2632999999999992</v>
      </c>
      <c r="L70" s="21">
        <v>0.57820000000000005</v>
      </c>
      <c r="M70" s="21">
        <v>6.7054</v>
      </c>
      <c r="N70" s="22">
        <v>1.8520650824271432</v>
      </c>
      <c r="O70" s="21">
        <v>1.8520000000000001</v>
      </c>
      <c r="P70" s="21">
        <v>2.2572999999999999</v>
      </c>
      <c r="Q70" s="21">
        <v>31.2654</v>
      </c>
      <c r="R70" s="21">
        <v>6.9969999999999999</v>
      </c>
      <c r="S70" s="21">
        <v>33.922499999999999</v>
      </c>
      <c r="T70" s="21">
        <v>1.6647000000000005</v>
      </c>
      <c r="U70" s="21"/>
      <c r="V70" s="21"/>
      <c r="W70" s="21"/>
    </row>
    <row r="71" spans="1:23" x14ac:dyDescent="0.2">
      <c r="A71" s="23">
        <v>909.3</v>
      </c>
      <c r="B71" s="21">
        <v>43.032699999999998</v>
      </c>
      <c r="C71" s="21">
        <v>2.23E-2</v>
      </c>
      <c r="D71" s="21">
        <v>23.295999999999999</v>
      </c>
      <c r="E71" s="21">
        <v>0.4798</v>
      </c>
      <c r="F71" s="21">
        <v>0.89949999999999997</v>
      </c>
      <c r="G71" s="21">
        <v>0.61240000000000006</v>
      </c>
      <c r="H71" s="21">
        <v>0.01</v>
      </c>
      <c r="I71" s="21">
        <v>6.3061999999999996</v>
      </c>
      <c r="J71" s="21">
        <v>9.8084000000000007</v>
      </c>
      <c r="K71" s="21">
        <v>8.1651000000000007</v>
      </c>
      <c r="L71" s="21">
        <v>0.5716</v>
      </c>
      <c r="M71" s="21">
        <v>6.7960000000000003</v>
      </c>
      <c r="N71" s="22">
        <v>1.847214114010989</v>
      </c>
      <c r="O71" s="21">
        <v>1.8473999999999999</v>
      </c>
      <c r="P71" s="21">
        <v>2.2557999999999998</v>
      </c>
      <c r="Q71" s="21">
        <v>31.545500000000001</v>
      </c>
      <c r="R71" s="21">
        <v>6.9969999999999999</v>
      </c>
      <c r="S71" s="21">
        <v>34.021299999999997</v>
      </c>
      <c r="T71" s="21">
        <v>1.6790000000000005</v>
      </c>
      <c r="U71" s="21"/>
      <c r="V71" s="21"/>
      <c r="W71" s="21"/>
    </row>
    <row r="72" spans="1:23" x14ac:dyDescent="0.2">
      <c r="A72" s="23">
        <v>904.3</v>
      </c>
      <c r="B72" s="21">
        <v>42.9587</v>
      </c>
      <c r="C72" s="21">
        <v>1.95E-2</v>
      </c>
      <c r="D72" s="21">
        <v>23.315200000000001</v>
      </c>
      <c r="E72" s="21">
        <v>0.46239999999999998</v>
      </c>
      <c r="F72" s="21">
        <v>0.85950000000000004</v>
      </c>
      <c r="G72" s="21">
        <v>0.62129999999999996</v>
      </c>
      <c r="H72" s="21">
        <v>6.3E-3</v>
      </c>
      <c r="I72" s="21">
        <v>6.2971000000000004</v>
      </c>
      <c r="J72" s="21">
        <v>9.9412000000000003</v>
      </c>
      <c r="K72" s="21">
        <v>8.0667000000000009</v>
      </c>
      <c r="L72" s="21">
        <v>0.5655</v>
      </c>
      <c r="M72" s="21">
        <v>6.8865999999999996</v>
      </c>
      <c r="N72" s="22">
        <v>1.842519043370848</v>
      </c>
      <c r="O72" s="21">
        <v>1.843</v>
      </c>
      <c r="P72" s="21">
        <v>2.2545000000000002</v>
      </c>
      <c r="Q72" s="21">
        <v>31.818000000000001</v>
      </c>
      <c r="R72" s="21">
        <v>6.9969999999999999</v>
      </c>
      <c r="S72" s="21">
        <v>34.117099999999994</v>
      </c>
      <c r="T72" s="21">
        <v>1.6928000000000005</v>
      </c>
      <c r="U72" s="21"/>
      <c r="V72" s="21"/>
      <c r="W72" s="21"/>
    </row>
    <row r="73" spans="1:23" x14ac:dyDescent="0.2">
      <c r="A73" s="23">
        <v>899.3</v>
      </c>
      <c r="B73" s="21">
        <v>42.885199999999998</v>
      </c>
      <c r="C73" s="21">
        <v>1.7000000000000001E-2</v>
      </c>
      <c r="D73" s="21">
        <v>23.332699999999999</v>
      </c>
      <c r="E73" s="21">
        <v>0.44440000000000002</v>
      </c>
      <c r="F73" s="21">
        <v>0.81910000000000005</v>
      </c>
      <c r="G73" s="21">
        <v>0.63009999999999999</v>
      </c>
      <c r="H73" s="21">
        <v>3.5000000000000001E-3</v>
      </c>
      <c r="I73" s="21">
        <v>6.2888999999999999</v>
      </c>
      <c r="J73" s="21">
        <v>10.074</v>
      </c>
      <c r="K73" s="21">
        <v>7.9680999999999997</v>
      </c>
      <c r="L73" s="21">
        <v>0.55959999999999999</v>
      </c>
      <c r="M73" s="21">
        <v>6.9771999999999998</v>
      </c>
      <c r="N73" s="22">
        <v>1.8379870310765578</v>
      </c>
      <c r="O73" s="21">
        <v>1.8387</v>
      </c>
      <c r="P73" s="21">
        <v>2.2530999999999999</v>
      </c>
      <c r="Q73" s="21">
        <v>32.083400000000005</v>
      </c>
      <c r="R73" s="21">
        <v>6.9969999999999999</v>
      </c>
      <c r="S73" s="21">
        <v>34.210099999999997</v>
      </c>
      <c r="T73" s="21">
        <v>1.7061000000000006</v>
      </c>
      <c r="U73" s="21"/>
      <c r="V73" s="21"/>
      <c r="W73" s="21"/>
    </row>
    <row r="74" spans="1:23" x14ac:dyDescent="0.2">
      <c r="A74" s="23">
        <v>894.3</v>
      </c>
      <c r="B74" s="21">
        <v>42.772300000000001</v>
      </c>
      <c r="C74" s="21">
        <v>1.5800000000000002E-2</v>
      </c>
      <c r="D74" s="21">
        <v>23.349399999999999</v>
      </c>
      <c r="E74" s="21">
        <v>0.4355</v>
      </c>
      <c r="F74" s="21">
        <v>0.7964</v>
      </c>
      <c r="G74" s="21">
        <v>0.6421</v>
      </c>
      <c r="H74" s="21">
        <v>1.5E-3</v>
      </c>
      <c r="I74" s="21">
        <v>6.2317999999999998</v>
      </c>
      <c r="J74" s="21">
        <v>10.2555</v>
      </c>
      <c r="K74" s="21">
        <v>7.8445</v>
      </c>
      <c r="L74" s="21">
        <v>0.55500000000000005</v>
      </c>
      <c r="M74" s="21">
        <v>7.1002999999999998</v>
      </c>
      <c r="N74" s="22">
        <v>1.8318372206566338</v>
      </c>
      <c r="O74" s="21">
        <v>1.8226</v>
      </c>
      <c r="P74" s="21">
        <v>2.2507000000000001</v>
      </c>
      <c r="Q74" s="21">
        <v>32.418500000000002</v>
      </c>
      <c r="R74" s="21">
        <v>6.9969999999999999</v>
      </c>
      <c r="S74" s="21">
        <v>34.2654</v>
      </c>
      <c r="T74" s="21">
        <v>1.7201000000000006</v>
      </c>
      <c r="U74" s="21">
        <v>7.8700000000000006E-2</v>
      </c>
      <c r="V74" s="21"/>
      <c r="W74" s="21"/>
    </row>
    <row r="75" spans="1:23" x14ac:dyDescent="0.2">
      <c r="A75" s="23">
        <v>889.3</v>
      </c>
      <c r="B75" s="21">
        <v>42.564500000000002</v>
      </c>
      <c r="C75" s="21">
        <v>1.6400000000000001E-2</v>
      </c>
      <c r="D75" s="21">
        <v>23.3705</v>
      </c>
      <c r="E75" s="21">
        <v>0.44109999999999999</v>
      </c>
      <c r="F75" s="21">
        <v>0.80149999999999999</v>
      </c>
      <c r="G75" s="21">
        <v>0.66279999999999994</v>
      </c>
      <c r="H75" s="21">
        <v>2.9999999999999997E-4</v>
      </c>
      <c r="I75" s="21">
        <v>6.0422000000000002</v>
      </c>
      <c r="J75" s="21">
        <v>10.573700000000001</v>
      </c>
      <c r="K75" s="21">
        <v>7.6586999999999996</v>
      </c>
      <c r="L75" s="21">
        <v>0.5534</v>
      </c>
      <c r="M75" s="21">
        <v>7.3148999999999997</v>
      </c>
      <c r="N75" s="22">
        <v>1.8212917994908111</v>
      </c>
      <c r="O75" s="21">
        <v>1.7755000000000001</v>
      </c>
      <c r="P75" s="21">
        <v>2.2450000000000001</v>
      </c>
      <c r="Q75" s="21">
        <v>32.936300000000003</v>
      </c>
      <c r="R75" s="21">
        <v>6.9969999999999999</v>
      </c>
      <c r="S75" s="21">
        <v>34.2654</v>
      </c>
      <c r="T75" s="21">
        <v>1.7363000000000006</v>
      </c>
      <c r="U75" s="21">
        <v>0.33860000000000001</v>
      </c>
      <c r="V75" s="21"/>
      <c r="W75" s="21"/>
    </row>
    <row r="76" spans="1:23" x14ac:dyDescent="0.2">
      <c r="A76" s="23">
        <v>884.3</v>
      </c>
      <c r="B76" s="21">
        <v>42.348500000000001</v>
      </c>
      <c r="C76" s="21">
        <v>1.6899999999999998E-2</v>
      </c>
      <c r="D76" s="21">
        <v>23.392600000000002</v>
      </c>
      <c r="E76" s="21">
        <v>0.4461</v>
      </c>
      <c r="F76" s="21">
        <v>0.80520000000000003</v>
      </c>
      <c r="G76" s="21">
        <v>0.6845</v>
      </c>
      <c r="H76" s="21">
        <v>0</v>
      </c>
      <c r="I76" s="21">
        <v>5.8421000000000003</v>
      </c>
      <c r="J76" s="21">
        <v>10.9062</v>
      </c>
      <c r="K76" s="21">
        <v>7.4661999999999997</v>
      </c>
      <c r="L76" s="21">
        <v>0.5524</v>
      </c>
      <c r="M76" s="21">
        <v>7.5393999999999997</v>
      </c>
      <c r="N76" s="22">
        <v>1.810337457144567</v>
      </c>
      <c r="O76" s="21">
        <v>1.7262999999999999</v>
      </c>
      <c r="P76" s="21">
        <v>2.2389999999999999</v>
      </c>
      <c r="Q76" s="21">
        <v>33.442600000000006</v>
      </c>
      <c r="R76" s="21">
        <v>6.9969999999999999</v>
      </c>
      <c r="S76" s="21">
        <v>34.2654</v>
      </c>
      <c r="T76" s="21">
        <v>1.7519000000000007</v>
      </c>
      <c r="U76" s="21">
        <v>0.59350000000000003</v>
      </c>
      <c r="V76" s="21"/>
      <c r="W76" s="21"/>
    </row>
    <row r="77" spans="1:23" x14ac:dyDescent="0.2">
      <c r="A77" s="23">
        <v>879.3</v>
      </c>
      <c r="B77" s="21">
        <v>42.122300000000003</v>
      </c>
      <c r="C77" s="21">
        <v>1.7500000000000002E-2</v>
      </c>
      <c r="D77" s="21">
        <v>23.415500000000002</v>
      </c>
      <c r="E77" s="21">
        <v>0.45079999999999998</v>
      </c>
      <c r="F77" s="21">
        <v>0.80830000000000002</v>
      </c>
      <c r="G77" s="21">
        <v>0.70730000000000004</v>
      </c>
      <c r="H77" s="21">
        <v>0</v>
      </c>
      <c r="I77" s="21">
        <v>5.6288999999999998</v>
      </c>
      <c r="J77" s="21">
        <v>11.2555</v>
      </c>
      <c r="K77" s="21">
        <v>7.2664</v>
      </c>
      <c r="L77" s="21">
        <v>0.55210000000000004</v>
      </c>
      <c r="M77" s="21">
        <v>7.7754000000000003</v>
      </c>
      <c r="N77" s="22">
        <v>1.7989067070957272</v>
      </c>
      <c r="O77" s="21">
        <v>1.6745000000000001</v>
      </c>
      <c r="P77" s="21">
        <v>2.2326000000000001</v>
      </c>
      <c r="Q77" s="21">
        <v>33.938900000000004</v>
      </c>
      <c r="R77" s="21">
        <v>6.9969999999999999</v>
      </c>
      <c r="S77" s="21">
        <v>34.2654</v>
      </c>
      <c r="T77" s="21">
        <v>1.7669000000000006</v>
      </c>
      <c r="U77" s="21">
        <v>0.84719999999999995</v>
      </c>
      <c r="V77" s="21"/>
      <c r="W77" s="21"/>
    </row>
    <row r="78" spans="1:23" x14ac:dyDescent="0.2">
      <c r="A78" s="23">
        <v>874.3</v>
      </c>
      <c r="B78" s="21">
        <v>41.894399999999997</v>
      </c>
      <c r="C78" s="21">
        <v>1.7999999999999999E-2</v>
      </c>
      <c r="D78" s="21">
        <v>23.438300000000002</v>
      </c>
      <c r="E78" s="21">
        <v>0.45550000000000002</v>
      </c>
      <c r="F78" s="21">
        <v>0.81100000000000005</v>
      </c>
      <c r="G78" s="21">
        <v>0.73019999999999996</v>
      </c>
      <c r="H78" s="21">
        <v>0</v>
      </c>
      <c r="I78" s="21">
        <v>5.4157000000000002</v>
      </c>
      <c r="J78" s="21">
        <v>11.606299999999999</v>
      </c>
      <c r="K78" s="21">
        <v>7.0656999999999996</v>
      </c>
      <c r="L78" s="21">
        <v>0.55230000000000001</v>
      </c>
      <c r="M78" s="21">
        <v>8.0126000000000008</v>
      </c>
      <c r="N78" s="22">
        <v>1.787433388940324</v>
      </c>
      <c r="O78" s="21">
        <v>1.6234</v>
      </c>
      <c r="P78" s="21">
        <v>2.2263999999999999</v>
      </c>
      <c r="Q78" s="21">
        <v>34.407000000000004</v>
      </c>
      <c r="R78" s="21">
        <v>6.9969999999999999</v>
      </c>
      <c r="S78" s="21">
        <v>34.2654</v>
      </c>
      <c r="T78" s="21">
        <v>1.7811000000000006</v>
      </c>
      <c r="U78" s="21">
        <v>1.0866</v>
      </c>
      <c r="V78" s="21"/>
      <c r="W78" s="21"/>
    </row>
    <row r="79" spans="1:23" x14ac:dyDescent="0.2">
      <c r="A79" s="23">
        <v>869.3</v>
      </c>
      <c r="B79" s="21">
        <v>41.669199999999996</v>
      </c>
      <c r="C79" s="21">
        <v>1.8599999999999998E-2</v>
      </c>
      <c r="D79" s="21">
        <v>23.4604</v>
      </c>
      <c r="E79" s="21">
        <v>0.45989999999999998</v>
      </c>
      <c r="F79" s="21">
        <v>0.81310000000000004</v>
      </c>
      <c r="G79" s="21">
        <v>0.75280000000000002</v>
      </c>
      <c r="H79" s="21">
        <v>0</v>
      </c>
      <c r="I79" s="21">
        <v>5.2084999999999999</v>
      </c>
      <c r="J79" s="21">
        <v>11.951000000000001</v>
      </c>
      <c r="K79" s="21">
        <v>6.8677000000000001</v>
      </c>
      <c r="L79" s="21">
        <v>0.55289999999999995</v>
      </c>
      <c r="M79" s="21">
        <v>8.2457999999999991</v>
      </c>
      <c r="N79" s="22">
        <v>1.776150449267702</v>
      </c>
      <c r="O79" s="21">
        <v>1.5744</v>
      </c>
      <c r="P79" s="21">
        <v>2.2204999999999999</v>
      </c>
      <c r="Q79" s="21">
        <v>34.840700000000005</v>
      </c>
      <c r="R79" s="21">
        <v>6.9969999999999999</v>
      </c>
      <c r="S79" s="21">
        <v>34.2654</v>
      </c>
      <c r="T79" s="21">
        <v>1.7944000000000007</v>
      </c>
      <c r="U79" s="21">
        <v>1.3073000000000001</v>
      </c>
      <c r="V79" s="21"/>
      <c r="W79" s="21"/>
    </row>
    <row r="80" spans="1:23" x14ac:dyDescent="0.2">
      <c r="A80" s="23">
        <v>864.3</v>
      </c>
      <c r="B80" s="21">
        <v>41.448</v>
      </c>
      <c r="C80" s="21">
        <v>1.9099999999999999E-2</v>
      </c>
      <c r="D80" s="21">
        <v>23.4819</v>
      </c>
      <c r="E80" s="21">
        <v>0.4642</v>
      </c>
      <c r="F80" s="21">
        <v>0.81479999999999997</v>
      </c>
      <c r="G80" s="21">
        <v>0.77480000000000004</v>
      </c>
      <c r="H80" s="21">
        <v>0</v>
      </c>
      <c r="I80" s="21">
        <v>5.008</v>
      </c>
      <c r="J80" s="21">
        <v>12.287800000000001</v>
      </c>
      <c r="K80" s="21">
        <v>6.6736000000000004</v>
      </c>
      <c r="L80" s="21">
        <v>0.55389999999999995</v>
      </c>
      <c r="M80" s="21">
        <v>8.4738000000000007</v>
      </c>
      <c r="N80" s="22">
        <v>1.7651041866288504</v>
      </c>
      <c r="O80" s="21">
        <v>1.5278</v>
      </c>
      <c r="P80" s="21">
        <v>2.2149000000000001</v>
      </c>
      <c r="Q80" s="21">
        <v>35.241400000000006</v>
      </c>
      <c r="R80" s="21">
        <v>6.9969999999999999</v>
      </c>
      <c r="S80" s="21">
        <v>34.2654</v>
      </c>
      <c r="T80" s="21">
        <v>1.8069000000000006</v>
      </c>
      <c r="U80" s="21">
        <v>1.5104000000000002</v>
      </c>
      <c r="V80" s="21"/>
      <c r="W80" s="21"/>
    </row>
    <row r="81" spans="1:23" x14ac:dyDescent="0.2">
      <c r="A81" s="23">
        <v>859.3</v>
      </c>
      <c r="B81" s="21">
        <v>41.231699999999996</v>
      </c>
      <c r="C81" s="21">
        <v>1.9699999999999999E-2</v>
      </c>
      <c r="D81" s="21">
        <v>23.502600000000001</v>
      </c>
      <c r="E81" s="21">
        <v>0.46829999999999999</v>
      </c>
      <c r="F81" s="21">
        <v>0.81579999999999997</v>
      </c>
      <c r="G81" s="21">
        <v>0.79630000000000001</v>
      </c>
      <c r="H81" s="21">
        <v>0</v>
      </c>
      <c r="I81" s="21">
        <v>4.8144999999999998</v>
      </c>
      <c r="J81" s="21">
        <v>12.6157</v>
      </c>
      <c r="K81" s="21">
        <v>6.4843000000000002</v>
      </c>
      <c r="L81" s="21">
        <v>0.55520000000000003</v>
      </c>
      <c r="M81" s="21">
        <v>8.6959999999999997</v>
      </c>
      <c r="N81" s="22">
        <v>1.7543463276403459</v>
      </c>
      <c r="O81" s="21">
        <v>1.4839</v>
      </c>
      <c r="P81" s="21">
        <v>2.2096</v>
      </c>
      <c r="Q81" s="21">
        <v>35.611200000000004</v>
      </c>
      <c r="R81" s="21">
        <v>6.9969999999999999</v>
      </c>
      <c r="S81" s="21">
        <v>34.2654</v>
      </c>
      <c r="T81" s="21">
        <v>1.8186000000000007</v>
      </c>
      <c r="U81" s="21">
        <v>1.6975000000000002</v>
      </c>
      <c r="V81" s="21"/>
      <c r="W81" s="21"/>
    </row>
    <row r="82" spans="1:23" x14ac:dyDescent="0.2">
      <c r="A82" s="23">
        <v>854.3</v>
      </c>
      <c r="B82" s="21">
        <v>41.020800000000001</v>
      </c>
      <c r="C82" s="21">
        <v>2.0199999999999999E-2</v>
      </c>
      <c r="D82" s="21">
        <v>23.522400000000001</v>
      </c>
      <c r="E82" s="21">
        <v>0.47220000000000001</v>
      </c>
      <c r="F82" s="21">
        <v>0.81630000000000003</v>
      </c>
      <c r="G82" s="21">
        <v>0.81720000000000004</v>
      </c>
      <c r="H82" s="21">
        <v>0</v>
      </c>
      <c r="I82" s="21">
        <v>4.6280999999999999</v>
      </c>
      <c r="J82" s="21">
        <v>12.9339</v>
      </c>
      <c r="K82" s="21">
        <v>6.3003</v>
      </c>
      <c r="L82" s="21">
        <v>0.55689999999999995</v>
      </c>
      <c r="M82" s="21">
        <v>8.9117999999999995</v>
      </c>
      <c r="N82" s="22">
        <v>1.7439036832976227</v>
      </c>
      <c r="O82" s="21">
        <v>1.4424999999999999</v>
      </c>
      <c r="P82" s="21">
        <v>2.2046999999999999</v>
      </c>
      <c r="Q82" s="21">
        <v>35.952400000000004</v>
      </c>
      <c r="R82" s="21">
        <v>6.9969999999999999</v>
      </c>
      <c r="S82" s="21">
        <v>34.2654</v>
      </c>
      <c r="T82" s="21">
        <v>1.8295000000000006</v>
      </c>
      <c r="U82" s="21">
        <v>1.8699000000000003</v>
      </c>
      <c r="V82" s="21"/>
      <c r="W82" s="21"/>
    </row>
    <row r="83" spans="1:23" x14ac:dyDescent="0.2">
      <c r="A83" s="23">
        <v>849.3</v>
      </c>
      <c r="B83" s="21">
        <v>40.797800000000002</v>
      </c>
      <c r="C83" s="21">
        <v>2.07E-2</v>
      </c>
      <c r="D83" s="21">
        <v>23.515499999999999</v>
      </c>
      <c r="E83" s="21">
        <v>0.47820000000000001</v>
      </c>
      <c r="F83" s="21">
        <v>0.81950000000000001</v>
      </c>
      <c r="G83" s="21">
        <v>0.83889999999999998</v>
      </c>
      <c r="H83" s="21">
        <v>0</v>
      </c>
      <c r="I83" s="21">
        <v>4.4485000000000001</v>
      </c>
      <c r="J83" s="21">
        <v>13.264200000000001</v>
      </c>
      <c r="K83" s="21">
        <v>6.1199000000000003</v>
      </c>
      <c r="L83" s="21">
        <v>0.55969999999999998</v>
      </c>
      <c r="M83" s="21">
        <v>9.1370000000000005</v>
      </c>
      <c r="N83" s="22">
        <v>1.7349322787097874</v>
      </c>
      <c r="O83" s="21">
        <v>1.3979999999999999</v>
      </c>
      <c r="P83" s="21">
        <v>2.1996000000000002</v>
      </c>
      <c r="Q83" s="21">
        <v>36.279400000000003</v>
      </c>
      <c r="R83" s="21">
        <v>6.9969999999999999</v>
      </c>
      <c r="S83" s="21">
        <v>34.2654</v>
      </c>
      <c r="T83" s="21">
        <v>1.8400000000000005</v>
      </c>
      <c r="U83" s="21">
        <v>2.0114000000000005</v>
      </c>
      <c r="V83" s="21">
        <v>0.04</v>
      </c>
      <c r="W83" s="21"/>
    </row>
    <row r="84" spans="1:23" x14ac:dyDescent="0.2">
      <c r="A84" s="23">
        <v>844.3</v>
      </c>
      <c r="B84" s="21">
        <v>40.546100000000003</v>
      </c>
      <c r="C84" s="21">
        <v>2.1299999999999999E-2</v>
      </c>
      <c r="D84" s="21">
        <v>23.459</v>
      </c>
      <c r="E84" s="21">
        <v>0.48870000000000002</v>
      </c>
      <c r="F84" s="21">
        <v>0.82850000000000001</v>
      </c>
      <c r="G84" s="21">
        <v>0.8629</v>
      </c>
      <c r="H84" s="21">
        <v>0</v>
      </c>
      <c r="I84" s="21">
        <v>4.2748999999999997</v>
      </c>
      <c r="J84" s="21">
        <v>13.627000000000001</v>
      </c>
      <c r="K84" s="21">
        <v>5.9410999999999996</v>
      </c>
      <c r="L84" s="21">
        <v>0.56389999999999996</v>
      </c>
      <c r="M84" s="21">
        <v>9.3865999999999996</v>
      </c>
      <c r="N84" s="22">
        <v>1.728381431433565</v>
      </c>
      <c r="O84" s="21">
        <v>1.3452999999999999</v>
      </c>
      <c r="P84" s="21">
        <v>2.1939000000000002</v>
      </c>
      <c r="Q84" s="21">
        <v>36.602700000000006</v>
      </c>
      <c r="R84" s="21">
        <v>6.9969999999999999</v>
      </c>
      <c r="S84" s="21">
        <v>34.2654</v>
      </c>
      <c r="T84" s="21">
        <v>1.8502000000000005</v>
      </c>
      <c r="U84" s="21">
        <v>2.1088000000000005</v>
      </c>
      <c r="V84" s="21">
        <v>0.15440000000000001</v>
      </c>
      <c r="W84" s="21"/>
    </row>
    <row r="85" spans="1:23" x14ac:dyDescent="0.2">
      <c r="A85" s="23">
        <v>839.3</v>
      </c>
      <c r="B85" s="21">
        <v>40.301699999999997</v>
      </c>
      <c r="C85" s="21">
        <v>2.1899999999999999E-2</v>
      </c>
      <c r="D85" s="21">
        <v>23.392700000000001</v>
      </c>
      <c r="E85" s="21">
        <v>0.4995</v>
      </c>
      <c r="F85" s="21">
        <v>0.83760000000000001</v>
      </c>
      <c r="G85" s="21">
        <v>0.88680000000000003</v>
      </c>
      <c r="H85" s="21">
        <v>0</v>
      </c>
      <c r="I85" s="21">
        <v>4.1105</v>
      </c>
      <c r="J85" s="21">
        <v>13.976599999999999</v>
      </c>
      <c r="K85" s="21">
        <v>5.7685000000000004</v>
      </c>
      <c r="L85" s="21">
        <v>0.56910000000000005</v>
      </c>
      <c r="M85" s="21">
        <v>9.6350999999999996</v>
      </c>
      <c r="N85" s="22">
        <v>1.7228323365836349</v>
      </c>
      <c r="O85" s="21">
        <v>1.2944</v>
      </c>
      <c r="P85" s="21">
        <v>2.1884000000000001</v>
      </c>
      <c r="Q85" s="21">
        <v>36.897100000000009</v>
      </c>
      <c r="R85" s="21">
        <v>6.9969999999999999</v>
      </c>
      <c r="S85" s="21">
        <v>34.2654</v>
      </c>
      <c r="T85" s="21">
        <v>1.8597000000000006</v>
      </c>
      <c r="U85" s="21">
        <v>2.1963000000000004</v>
      </c>
      <c r="V85" s="21">
        <v>0.2621</v>
      </c>
      <c r="W85" s="21">
        <v>1.4500000000000001E-2</v>
      </c>
    </row>
    <row r="86" spans="1:23" x14ac:dyDescent="0.2">
      <c r="A86" s="23">
        <v>834.3</v>
      </c>
      <c r="B86" s="21">
        <v>40.1008</v>
      </c>
      <c r="C86" s="21">
        <v>2.2599999999999999E-2</v>
      </c>
      <c r="D86" s="21">
        <v>23.198799999999999</v>
      </c>
      <c r="E86" s="21">
        <v>0.51300000000000001</v>
      </c>
      <c r="F86" s="21">
        <v>0.85270000000000001</v>
      </c>
      <c r="G86" s="21">
        <v>0.91720000000000002</v>
      </c>
      <c r="H86" s="21">
        <v>0</v>
      </c>
      <c r="I86" s="21">
        <v>3.9916999999999998</v>
      </c>
      <c r="J86" s="21">
        <v>14.249700000000001</v>
      </c>
      <c r="K86" s="21">
        <v>5.6132999999999997</v>
      </c>
      <c r="L86" s="21">
        <v>0.58279999999999998</v>
      </c>
      <c r="M86" s="21">
        <v>9.9572000000000003</v>
      </c>
      <c r="N86" s="22">
        <v>1.7285721675259067</v>
      </c>
      <c r="O86" s="21">
        <v>1.2342</v>
      </c>
      <c r="P86" s="21">
        <v>2.1806000000000001</v>
      </c>
      <c r="Q86" s="21">
        <v>37.113600000000012</v>
      </c>
      <c r="R86" s="21">
        <v>6.9969999999999999</v>
      </c>
      <c r="S86" s="21">
        <v>34.2654</v>
      </c>
      <c r="T86" s="21">
        <v>1.8671000000000006</v>
      </c>
      <c r="U86" s="21">
        <v>2.2816000000000005</v>
      </c>
      <c r="V86" s="21">
        <v>0.32369999999999999</v>
      </c>
      <c r="W86" s="21">
        <v>0.26250000000000001</v>
      </c>
    </row>
    <row r="87" spans="1:23" x14ac:dyDescent="0.2">
      <c r="A87" s="23">
        <v>829.3</v>
      </c>
      <c r="B87" s="21">
        <v>39.903599999999997</v>
      </c>
      <c r="C87" s="21">
        <v>2.3400000000000001E-2</v>
      </c>
      <c r="D87" s="21">
        <v>22.997900000000001</v>
      </c>
      <c r="E87" s="21">
        <v>0.52680000000000005</v>
      </c>
      <c r="F87" s="21">
        <v>0.86760000000000004</v>
      </c>
      <c r="G87" s="21">
        <v>0.9476</v>
      </c>
      <c r="H87" s="21">
        <v>0</v>
      </c>
      <c r="I87" s="21">
        <v>3.8780999999999999</v>
      </c>
      <c r="J87" s="21">
        <v>14.5153</v>
      </c>
      <c r="K87" s="21">
        <v>5.4627999999999997</v>
      </c>
      <c r="L87" s="21">
        <v>0.59760000000000002</v>
      </c>
      <c r="M87" s="21">
        <v>10.279400000000001</v>
      </c>
      <c r="N87" s="22">
        <v>1.7350975523852175</v>
      </c>
      <c r="O87" s="21">
        <v>1.1756</v>
      </c>
      <c r="P87" s="21">
        <v>2.173</v>
      </c>
      <c r="Q87" s="21">
        <v>37.30980000000001</v>
      </c>
      <c r="R87" s="21">
        <v>6.9969999999999999</v>
      </c>
      <c r="S87" s="21">
        <v>34.2654</v>
      </c>
      <c r="T87" s="21">
        <v>1.8739000000000006</v>
      </c>
      <c r="U87" s="21">
        <v>2.3591000000000006</v>
      </c>
      <c r="V87" s="21">
        <v>0.38250000000000001</v>
      </c>
      <c r="W87" s="21">
        <v>0.50309999999999999</v>
      </c>
    </row>
    <row r="88" spans="1:23" x14ac:dyDescent="0.2">
      <c r="A88" s="23">
        <v>824.3</v>
      </c>
      <c r="B88" s="21">
        <v>39.7102</v>
      </c>
      <c r="C88" s="21">
        <v>2.41E-2</v>
      </c>
      <c r="D88" s="21">
        <v>22.790500000000002</v>
      </c>
      <c r="E88" s="21">
        <v>0.54069999999999996</v>
      </c>
      <c r="F88" s="21">
        <v>0.88219999999999998</v>
      </c>
      <c r="G88" s="21">
        <v>0.97799999999999998</v>
      </c>
      <c r="H88" s="21">
        <v>0</v>
      </c>
      <c r="I88" s="21">
        <v>3.7696999999999998</v>
      </c>
      <c r="J88" s="21">
        <v>14.773</v>
      </c>
      <c r="K88" s="21">
        <v>5.3171999999999997</v>
      </c>
      <c r="L88" s="21">
        <v>0.61350000000000005</v>
      </c>
      <c r="M88" s="21">
        <v>10.601100000000001</v>
      </c>
      <c r="N88" s="22">
        <v>1.7424014391961562</v>
      </c>
      <c r="O88" s="21">
        <v>1.1189</v>
      </c>
      <c r="P88" s="21">
        <v>2.1656</v>
      </c>
      <c r="Q88" s="21">
        <v>37.487300000000012</v>
      </c>
      <c r="R88" s="21">
        <v>6.9969999999999999</v>
      </c>
      <c r="S88" s="21">
        <v>34.2654</v>
      </c>
      <c r="T88" s="21">
        <v>1.8802000000000005</v>
      </c>
      <c r="U88" s="21">
        <v>2.4297000000000004</v>
      </c>
      <c r="V88" s="21">
        <v>0.43840000000000001</v>
      </c>
      <c r="W88" s="21">
        <v>0.73680000000000001</v>
      </c>
    </row>
    <row r="89" spans="1:23" x14ac:dyDescent="0.2">
      <c r="A89" s="23">
        <v>819.3</v>
      </c>
      <c r="B89" s="21">
        <v>39.520800000000001</v>
      </c>
      <c r="C89" s="21">
        <v>2.4899999999999999E-2</v>
      </c>
      <c r="D89" s="21">
        <v>22.577100000000002</v>
      </c>
      <c r="E89" s="21">
        <v>0.55469999999999997</v>
      </c>
      <c r="F89" s="21">
        <v>0.89659999999999995</v>
      </c>
      <c r="G89" s="21">
        <v>1.0082</v>
      </c>
      <c r="H89" s="21">
        <v>0</v>
      </c>
      <c r="I89" s="21">
        <v>3.6665999999999999</v>
      </c>
      <c r="J89" s="21">
        <v>15.0222</v>
      </c>
      <c r="K89" s="21">
        <v>5.1764999999999999</v>
      </c>
      <c r="L89" s="21">
        <v>0.63060000000000005</v>
      </c>
      <c r="M89" s="21">
        <v>10.9217</v>
      </c>
      <c r="N89" s="22">
        <v>1.7504816827670515</v>
      </c>
      <c r="O89" s="21">
        <v>1.0639000000000001</v>
      </c>
      <c r="P89" s="21">
        <v>2.1583999999999999</v>
      </c>
      <c r="Q89" s="21">
        <v>37.647600000000011</v>
      </c>
      <c r="R89" s="21">
        <v>6.9969999999999999</v>
      </c>
      <c r="S89" s="21">
        <v>34.2654</v>
      </c>
      <c r="T89" s="21">
        <v>1.8859000000000006</v>
      </c>
      <c r="U89" s="21">
        <v>2.4942000000000002</v>
      </c>
      <c r="V89" s="21">
        <v>0.49130000000000001</v>
      </c>
      <c r="W89" s="21">
        <v>0.96389999999999998</v>
      </c>
    </row>
    <row r="90" spans="1:23" x14ac:dyDescent="0.2">
      <c r="A90" s="23">
        <v>814.3</v>
      </c>
      <c r="B90" s="21">
        <v>39.335700000000003</v>
      </c>
      <c r="C90" s="21">
        <v>2.5600000000000001E-2</v>
      </c>
      <c r="D90" s="21">
        <v>22.358000000000001</v>
      </c>
      <c r="E90" s="21">
        <v>0.56889999999999996</v>
      </c>
      <c r="F90" s="21">
        <v>0.91069999999999995</v>
      </c>
      <c r="G90" s="21">
        <v>1.0382</v>
      </c>
      <c r="H90" s="21">
        <v>0</v>
      </c>
      <c r="I90" s="21">
        <v>3.5691000000000002</v>
      </c>
      <c r="J90" s="21">
        <v>15.2629</v>
      </c>
      <c r="K90" s="21">
        <v>5.0407999999999999</v>
      </c>
      <c r="L90" s="21">
        <v>0.64910000000000001</v>
      </c>
      <c r="M90" s="21">
        <v>11.2409</v>
      </c>
      <c r="N90" s="22">
        <v>1.7593568297701048</v>
      </c>
      <c r="O90" s="21">
        <v>1.0107999999999999</v>
      </c>
      <c r="P90" s="21">
        <v>2.1515</v>
      </c>
      <c r="Q90" s="21">
        <v>37.792300000000012</v>
      </c>
      <c r="R90" s="21">
        <v>6.9969999999999999</v>
      </c>
      <c r="S90" s="21">
        <v>34.2654</v>
      </c>
      <c r="T90" s="21">
        <v>1.8911000000000007</v>
      </c>
      <c r="U90" s="21">
        <v>2.5533000000000001</v>
      </c>
      <c r="V90" s="21">
        <v>0.54120000000000001</v>
      </c>
      <c r="W90" s="21">
        <v>1.1846999999999999</v>
      </c>
    </row>
    <row r="91" spans="1:23" x14ac:dyDescent="0.2">
      <c r="A91" s="23">
        <v>809.3</v>
      </c>
      <c r="B91" s="21">
        <v>39.154699999999998</v>
      </c>
      <c r="C91" s="21">
        <v>2.64E-2</v>
      </c>
      <c r="D91" s="21">
        <v>22.133900000000001</v>
      </c>
      <c r="E91" s="21">
        <v>0.58309999999999995</v>
      </c>
      <c r="F91" s="21">
        <v>0.92449999999999999</v>
      </c>
      <c r="G91" s="21">
        <v>1.0681</v>
      </c>
      <c r="H91" s="21">
        <v>0</v>
      </c>
      <c r="I91" s="21">
        <v>3.4771000000000001</v>
      </c>
      <c r="J91" s="21">
        <v>15.494899999999999</v>
      </c>
      <c r="K91" s="21">
        <v>4.9101999999999997</v>
      </c>
      <c r="L91" s="21">
        <v>0.66879999999999995</v>
      </c>
      <c r="M91" s="21">
        <v>11.5585</v>
      </c>
      <c r="N91" s="22">
        <v>1.7689923601353579</v>
      </c>
      <c r="O91" s="21">
        <v>0.95950000000000002</v>
      </c>
      <c r="P91" s="21">
        <v>2.1446999999999998</v>
      </c>
      <c r="Q91" s="21">
        <v>37.922800000000009</v>
      </c>
      <c r="R91" s="21">
        <v>6.9969999999999999</v>
      </c>
      <c r="S91" s="21">
        <v>34.2654</v>
      </c>
      <c r="T91" s="21">
        <v>1.8957000000000006</v>
      </c>
      <c r="U91" s="21">
        <v>2.6074999999999999</v>
      </c>
      <c r="V91" s="21">
        <v>0.58820000000000006</v>
      </c>
      <c r="W91" s="21">
        <v>1.3994999999999997</v>
      </c>
    </row>
    <row r="92" spans="1:23" x14ac:dyDescent="0.2">
      <c r="A92" s="23">
        <v>804.3</v>
      </c>
      <c r="B92" s="21">
        <v>38.977800000000002</v>
      </c>
      <c r="C92" s="21">
        <v>2.7099999999999999E-2</v>
      </c>
      <c r="D92" s="21">
        <v>21.905000000000001</v>
      </c>
      <c r="E92" s="21">
        <v>0.59740000000000004</v>
      </c>
      <c r="F92" s="21">
        <v>0.93789999999999996</v>
      </c>
      <c r="G92" s="21">
        <v>1.0976999999999999</v>
      </c>
      <c r="H92" s="21">
        <v>0</v>
      </c>
      <c r="I92" s="21">
        <v>3.3906999999999998</v>
      </c>
      <c r="J92" s="21">
        <v>15.718</v>
      </c>
      <c r="K92" s="21">
        <v>4.7843999999999998</v>
      </c>
      <c r="L92" s="21">
        <v>0.69</v>
      </c>
      <c r="M92" s="21">
        <v>11.874000000000001</v>
      </c>
      <c r="N92" s="22">
        <v>1.7794019630221412</v>
      </c>
      <c r="O92" s="21">
        <v>0.91</v>
      </c>
      <c r="P92" s="21">
        <v>2.1381999999999999</v>
      </c>
      <c r="Q92" s="21">
        <v>38.040400000000012</v>
      </c>
      <c r="R92" s="21">
        <v>6.9969999999999999</v>
      </c>
      <c r="S92" s="21">
        <v>34.2654</v>
      </c>
      <c r="T92" s="21">
        <v>1.8998000000000006</v>
      </c>
      <c r="U92" s="21">
        <v>2.6574</v>
      </c>
      <c r="V92" s="21">
        <v>0.63240000000000007</v>
      </c>
      <c r="W92" s="21">
        <v>1.6085999999999998</v>
      </c>
    </row>
    <row r="93" spans="1:23" x14ac:dyDescent="0.2">
      <c r="A93" s="23">
        <v>799.3</v>
      </c>
      <c r="B93" s="21">
        <v>38.8048</v>
      </c>
      <c r="C93" s="21">
        <v>2.7799999999999998E-2</v>
      </c>
      <c r="D93" s="21">
        <v>21.671700000000001</v>
      </c>
      <c r="E93" s="21">
        <v>0.61170000000000002</v>
      </c>
      <c r="F93" s="21">
        <v>0.95079999999999998</v>
      </c>
      <c r="G93" s="21">
        <v>1.1271</v>
      </c>
      <c r="H93" s="21">
        <v>0</v>
      </c>
      <c r="I93" s="21">
        <v>3.31</v>
      </c>
      <c r="J93" s="21">
        <v>15.932499999999999</v>
      </c>
      <c r="K93" s="21">
        <v>4.6632999999999996</v>
      </c>
      <c r="L93" s="21">
        <v>0.71279999999999999</v>
      </c>
      <c r="M93" s="21">
        <v>12.1874</v>
      </c>
      <c r="N93" s="22">
        <v>1.7905748049299315</v>
      </c>
      <c r="O93" s="21">
        <v>0.86219999999999997</v>
      </c>
      <c r="P93" s="21">
        <v>2.1318999999999999</v>
      </c>
      <c r="Q93" s="21">
        <v>38.146300000000011</v>
      </c>
      <c r="R93" s="21">
        <v>6.9969999999999999</v>
      </c>
      <c r="S93" s="21">
        <v>34.2654</v>
      </c>
      <c r="T93" s="21">
        <v>1.9034000000000006</v>
      </c>
      <c r="U93" s="21">
        <v>2.7035</v>
      </c>
      <c r="V93" s="21">
        <v>0.67380000000000007</v>
      </c>
      <c r="W93" s="21">
        <v>1.8122999999999998</v>
      </c>
    </row>
    <row r="94" spans="1:23" x14ac:dyDescent="0.2">
      <c r="A94" s="23">
        <v>794.3</v>
      </c>
      <c r="B94" s="21">
        <v>38.635599999999997</v>
      </c>
      <c r="C94" s="21">
        <v>2.8500000000000001E-2</v>
      </c>
      <c r="D94" s="21">
        <v>21.434200000000001</v>
      </c>
      <c r="E94" s="21">
        <v>0.62609999999999999</v>
      </c>
      <c r="F94" s="21">
        <v>0.96340000000000003</v>
      </c>
      <c r="G94" s="21">
        <v>1.1563000000000001</v>
      </c>
      <c r="H94" s="21">
        <v>0</v>
      </c>
      <c r="I94" s="21">
        <v>3.2349999999999999</v>
      </c>
      <c r="J94" s="21">
        <v>16.138400000000001</v>
      </c>
      <c r="K94" s="21">
        <v>4.5468999999999999</v>
      </c>
      <c r="L94" s="21">
        <v>0.73719999999999997</v>
      </c>
      <c r="M94" s="21">
        <v>12.4985</v>
      </c>
      <c r="N94" s="22">
        <v>1.8025212044303027</v>
      </c>
      <c r="O94" s="21">
        <v>0.81610000000000005</v>
      </c>
      <c r="P94" s="21">
        <v>2.1257999999999999</v>
      </c>
      <c r="Q94" s="21">
        <v>38.241700000000009</v>
      </c>
      <c r="R94" s="21">
        <v>6.9969999999999999</v>
      </c>
      <c r="S94" s="21">
        <v>34.2654</v>
      </c>
      <c r="T94" s="21">
        <v>1.9065000000000007</v>
      </c>
      <c r="U94" s="21">
        <v>2.7462</v>
      </c>
      <c r="V94" s="21">
        <v>0.71260000000000012</v>
      </c>
      <c r="W94" s="21">
        <v>2.0107999999999997</v>
      </c>
    </row>
    <row r="95" spans="1:23" x14ac:dyDescent="0.2">
      <c r="A95" s="23">
        <v>789.3</v>
      </c>
      <c r="B95" s="21">
        <v>38.481499999999997</v>
      </c>
      <c r="C95" s="21">
        <v>2.7199999999999998E-2</v>
      </c>
      <c r="D95" s="21">
        <v>21.1892</v>
      </c>
      <c r="E95" s="21">
        <v>0.62649999999999995</v>
      </c>
      <c r="F95" s="21">
        <v>0.95320000000000005</v>
      </c>
      <c r="G95" s="21">
        <v>1.1862999999999999</v>
      </c>
      <c r="H95" s="21">
        <v>0</v>
      </c>
      <c r="I95" s="21">
        <v>3.1688000000000001</v>
      </c>
      <c r="J95" s="21">
        <v>16.347999999999999</v>
      </c>
      <c r="K95" s="21">
        <v>4.4372999999999996</v>
      </c>
      <c r="L95" s="21">
        <v>0.76349999999999996</v>
      </c>
      <c r="M95" s="21">
        <v>12.8186</v>
      </c>
      <c r="N95" s="22">
        <v>1.8160902724029222</v>
      </c>
      <c r="O95" s="21">
        <v>0.77100000000000002</v>
      </c>
      <c r="P95" s="21">
        <v>2.1193</v>
      </c>
      <c r="Q95" s="21">
        <v>38.32800000000001</v>
      </c>
      <c r="R95" s="21">
        <v>6.9969999999999999</v>
      </c>
      <c r="S95" s="21">
        <v>34.2654</v>
      </c>
      <c r="T95" s="21">
        <v>1.9092000000000007</v>
      </c>
      <c r="U95" s="21">
        <v>2.7797999999999998</v>
      </c>
      <c r="V95" s="21">
        <v>0.75900000000000012</v>
      </c>
      <c r="W95" s="21">
        <v>2.2057999999999995</v>
      </c>
    </row>
  </sheetData>
  <mergeCells count="4">
    <mergeCell ref="Q5:W5"/>
    <mergeCell ref="O5:P5"/>
    <mergeCell ref="B5:N5"/>
    <mergeCell ref="B4:W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G63"/>
  <sheetViews>
    <sheetView workbookViewId="0">
      <selection sqref="A1:A2"/>
    </sheetView>
  </sheetViews>
  <sheetFormatPr baseColWidth="10" defaultColWidth="8.83203125" defaultRowHeight="15" x14ac:dyDescent="0.2"/>
  <cols>
    <col min="2" max="16" width="10.6640625" customWidth="1"/>
    <col min="17" max="17" width="2.5" customWidth="1"/>
    <col min="19" max="33" width="10.6640625" customWidth="1"/>
  </cols>
  <sheetData>
    <row r="1" spans="1:33" s="85" customFormat="1" ht="16" x14ac:dyDescent="0.2">
      <c r="A1" s="141" t="s">
        <v>166</v>
      </c>
    </row>
    <row r="2" spans="1:33" s="85" customFormat="1" x14ac:dyDescent="0.2">
      <c r="A2" s="31" t="s">
        <v>167</v>
      </c>
    </row>
    <row r="3" spans="1:33" x14ac:dyDescent="0.2">
      <c r="A3" t="s">
        <v>170</v>
      </c>
    </row>
    <row r="5" spans="1:33" x14ac:dyDescent="0.2">
      <c r="A5" s="156" t="s">
        <v>48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9"/>
      <c r="R5" s="157" t="s">
        <v>49</v>
      </c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</row>
    <row r="6" spans="1:33" ht="17" x14ac:dyDescent="0.25">
      <c r="A6" s="7" t="s">
        <v>5</v>
      </c>
      <c r="B6" s="1" t="s">
        <v>11</v>
      </c>
      <c r="C6" s="1" t="s">
        <v>0</v>
      </c>
      <c r="D6" s="1" t="s">
        <v>1</v>
      </c>
      <c r="E6" s="1" t="s">
        <v>2</v>
      </c>
      <c r="F6" s="1" t="s">
        <v>3</v>
      </c>
      <c r="G6" s="1" t="s">
        <v>4</v>
      </c>
      <c r="H6" s="1" t="s">
        <v>12</v>
      </c>
      <c r="I6" s="1" t="s">
        <v>13</v>
      </c>
      <c r="J6" s="1" t="s">
        <v>50</v>
      </c>
      <c r="K6" s="1" t="s">
        <v>51</v>
      </c>
      <c r="L6" s="1" t="s">
        <v>52</v>
      </c>
      <c r="M6" s="1" t="s">
        <v>53</v>
      </c>
      <c r="N6" s="1" t="s">
        <v>54</v>
      </c>
      <c r="O6" s="1" t="s">
        <v>55</v>
      </c>
      <c r="P6" s="1" t="s">
        <v>56</v>
      </c>
      <c r="Q6" s="9"/>
      <c r="R6" s="10" t="s">
        <v>5</v>
      </c>
      <c r="S6" s="11" t="s">
        <v>11</v>
      </c>
      <c r="T6" s="11" t="s">
        <v>0</v>
      </c>
      <c r="U6" s="11" t="s">
        <v>1</v>
      </c>
      <c r="V6" s="11" t="s">
        <v>2</v>
      </c>
      <c r="W6" s="11" t="s">
        <v>3</v>
      </c>
      <c r="X6" s="11" t="s">
        <v>4</v>
      </c>
      <c r="Y6" s="11" t="s">
        <v>12</v>
      </c>
      <c r="Z6" s="11" t="s">
        <v>13</v>
      </c>
      <c r="AA6" s="11" t="s">
        <v>50</v>
      </c>
      <c r="AB6" s="11" t="s">
        <v>51</v>
      </c>
      <c r="AC6" s="11" t="s">
        <v>52</v>
      </c>
      <c r="AD6" s="11" t="s">
        <v>53</v>
      </c>
      <c r="AE6" s="11" t="s">
        <v>54</v>
      </c>
      <c r="AF6" s="11" t="s">
        <v>55</v>
      </c>
      <c r="AG6" s="11" t="s">
        <v>56</v>
      </c>
    </row>
    <row r="7" spans="1:33" x14ac:dyDescent="0.2">
      <c r="A7" s="12">
        <v>1169.3</v>
      </c>
      <c r="B7" s="13">
        <v>49.0261</v>
      </c>
      <c r="C7" s="13">
        <v>0.5978</v>
      </c>
      <c r="D7" s="13">
        <v>4.6467000000000001</v>
      </c>
      <c r="E7" s="13">
        <v>4.6154999999999999</v>
      </c>
      <c r="F7" s="13">
        <v>3.0129999999999999</v>
      </c>
      <c r="G7" s="13">
        <v>13.9778</v>
      </c>
      <c r="H7" s="13">
        <v>24.026199999999999</v>
      </c>
      <c r="I7" s="13">
        <v>9.7100000000000006E-2</v>
      </c>
      <c r="J7" s="13">
        <v>0.68300399999999994</v>
      </c>
      <c r="K7" s="13">
        <v>3.7060000000000003E-2</v>
      </c>
      <c r="L7" s="13">
        <v>9.3572000000000002E-2</v>
      </c>
      <c r="M7" s="13">
        <v>5.0397999999999998E-2</v>
      </c>
      <c r="N7" s="13">
        <v>-1.7007999999999999E-2</v>
      </c>
      <c r="O7" s="13">
        <v>0.145986</v>
      </c>
      <c r="P7" s="13">
        <v>6.9880000000000003E-3</v>
      </c>
      <c r="Q7" s="9"/>
      <c r="R7" s="14">
        <v>1190.43</v>
      </c>
      <c r="S7" s="15">
        <v>48.462400000000002</v>
      </c>
      <c r="T7" s="15">
        <v>0.69710000000000005</v>
      </c>
      <c r="U7" s="15">
        <v>5.1706000000000003</v>
      </c>
      <c r="V7" s="15">
        <v>4.8577000000000004</v>
      </c>
      <c r="W7" s="15">
        <v>3.22</v>
      </c>
      <c r="X7" s="15">
        <v>13.569599999999999</v>
      </c>
      <c r="Y7" s="15">
        <v>23.906099999999999</v>
      </c>
      <c r="Z7" s="15">
        <v>0.1164</v>
      </c>
      <c r="AA7" s="15">
        <v>0.65618500000000002</v>
      </c>
      <c r="AB7" s="15">
        <v>3.8518999999999998E-2</v>
      </c>
      <c r="AC7" s="15">
        <v>0.100201</v>
      </c>
      <c r="AD7" s="15">
        <v>6.0676000000000001E-2</v>
      </c>
      <c r="AE7" s="15">
        <v>-2.1663000000000002E-2</v>
      </c>
      <c r="AF7" s="15">
        <v>0.15768399999999999</v>
      </c>
      <c r="AG7" s="15">
        <v>8.397E-3</v>
      </c>
    </row>
    <row r="8" spans="1:33" x14ac:dyDescent="0.2">
      <c r="A8" s="12">
        <v>1164.3</v>
      </c>
      <c r="B8" s="13">
        <v>48.905299999999997</v>
      </c>
      <c r="C8" s="13">
        <v>0.63419999999999999</v>
      </c>
      <c r="D8" s="13">
        <v>4.7717999999999998</v>
      </c>
      <c r="E8" s="13">
        <v>4.6398000000000001</v>
      </c>
      <c r="F8" s="13">
        <v>3.0152999999999999</v>
      </c>
      <c r="G8" s="13">
        <v>13.8986</v>
      </c>
      <c r="H8" s="13">
        <v>24.034400000000002</v>
      </c>
      <c r="I8" s="13">
        <v>0.1007</v>
      </c>
      <c r="J8" s="13">
        <v>0.67947100000000005</v>
      </c>
      <c r="K8" s="13">
        <v>3.6223999999999999E-2</v>
      </c>
      <c r="L8" s="13">
        <v>9.3667E-2</v>
      </c>
      <c r="M8" s="13">
        <v>5.3696000000000001E-2</v>
      </c>
      <c r="N8" s="13">
        <v>-1.8263999999999999E-2</v>
      </c>
      <c r="O8" s="13">
        <v>0.147956</v>
      </c>
      <c r="P8" s="13">
        <v>7.2490000000000002E-3</v>
      </c>
      <c r="Q8" s="9"/>
      <c r="R8" s="14">
        <v>1185.43</v>
      </c>
      <c r="S8" s="15">
        <v>48.377899999999997</v>
      </c>
      <c r="T8" s="15">
        <v>0.72670000000000001</v>
      </c>
      <c r="U8" s="15">
        <v>5.2640000000000002</v>
      </c>
      <c r="V8" s="15">
        <v>4.8628999999999998</v>
      </c>
      <c r="W8" s="15">
        <v>3.2309999999999999</v>
      </c>
      <c r="X8" s="15">
        <v>13.507999999999999</v>
      </c>
      <c r="Y8" s="15">
        <v>23.9085</v>
      </c>
      <c r="Z8" s="15">
        <v>0.121</v>
      </c>
      <c r="AA8" s="15">
        <v>0.65327100000000005</v>
      </c>
      <c r="AB8" s="15">
        <v>3.7918E-2</v>
      </c>
      <c r="AC8" s="15">
        <v>0.100563</v>
      </c>
      <c r="AD8" s="15">
        <v>6.3325000000000006E-2</v>
      </c>
      <c r="AE8" s="15">
        <v>-2.2647E-2</v>
      </c>
      <c r="AF8" s="15">
        <v>0.15883800000000001</v>
      </c>
      <c r="AG8" s="15">
        <v>8.7320000000000002E-3</v>
      </c>
    </row>
    <row r="9" spans="1:33" x14ac:dyDescent="0.2">
      <c r="A9" s="12">
        <v>1159.3</v>
      </c>
      <c r="B9" s="13">
        <v>48.776699999999998</v>
      </c>
      <c r="C9" s="13">
        <v>0.67149999999999999</v>
      </c>
      <c r="D9" s="13">
        <v>4.9010999999999996</v>
      </c>
      <c r="E9" s="13">
        <v>4.6702000000000004</v>
      </c>
      <c r="F9" s="13">
        <v>3.0211999999999999</v>
      </c>
      <c r="G9" s="13">
        <v>13.8126</v>
      </c>
      <c r="H9" s="13">
        <v>24.042300000000001</v>
      </c>
      <c r="I9" s="13">
        <v>0.1043</v>
      </c>
      <c r="J9" s="13">
        <v>0.67564299999999999</v>
      </c>
      <c r="K9" s="13">
        <v>3.5352000000000001E-2</v>
      </c>
      <c r="L9" s="13">
        <v>9.3881000000000006E-2</v>
      </c>
      <c r="M9" s="13">
        <v>5.7029999999999997E-2</v>
      </c>
      <c r="N9" s="13">
        <v>-1.9505000000000002E-2</v>
      </c>
      <c r="O9" s="13">
        <v>0.150086</v>
      </c>
      <c r="P9" s="13">
        <v>7.5129999999999997E-3</v>
      </c>
      <c r="Q9" s="9"/>
      <c r="R9" s="14">
        <v>1180.43</v>
      </c>
      <c r="S9" s="15">
        <v>48.276200000000003</v>
      </c>
      <c r="T9" s="15">
        <v>0.75849999999999995</v>
      </c>
      <c r="U9" s="15">
        <v>5.3708999999999998</v>
      </c>
      <c r="V9" s="15">
        <v>4.8788</v>
      </c>
      <c r="W9" s="15">
        <v>3.2439</v>
      </c>
      <c r="X9" s="15">
        <v>13.434200000000001</v>
      </c>
      <c r="Y9" s="15">
        <v>23.911899999999999</v>
      </c>
      <c r="Z9" s="15">
        <v>0.12559999999999999</v>
      </c>
      <c r="AA9" s="15">
        <v>0.64987600000000001</v>
      </c>
      <c r="AB9" s="15">
        <v>3.7213999999999997E-2</v>
      </c>
      <c r="AC9" s="15">
        <v>0.10098799999999999</v>
      </c>
      <c r="AD9" s="15">
        <v>6.6185999999999995E-2</v>
      </c>
      <c r="AE9" s="15">
        <v>-2.3720999999999999E-2</v>
      </c>
      <c r="AF9" s="15">
        <v>0.16039100000000001</v>
      </c>
      <c r="AG9" s="15">
        <v>9.0670000000000004E-3</v>
      </c>
    </row>
    <row r="10" spans="1:33" x14ac:dyDescent="0.2">
      <c r="A10" s="12">
        <v>1154.3</v>
      </c>
      <c r="B10" s="13">
        <v>48.642200000000003</v>
      </c>
      <c r="C10" s="13">
        <v>0.70960000000000001</v>
      </c>
      <c r="D10" s="13">
        <v>5.0334000000000003</v>
      </c>
      <c r="E10" s="13">
        <v>4.7051999999999996</v>
      </c>
      <c r="F10" s="13">
        <v>3.0305</v>
      </c>
      <c r="G10" s="13">
        <v>13.721500000000001</v>
      </c>
      <c r="H10" s="13">
        <v>24.049800000000001</v>
      </c>
      <c r="I10" s="13">
        <v>0.108</v>
      </c>
      <c r="J10" s="13">
        <v>0.67156400000000005</v>
      </c>
      <c r="K10" s="13">
        <v>3.4460999999999999E-2</v>
      </c>
      <c r="L10" s="13">
        <v>9.4200999999999993E-2</v>
      </c>
      <c r="M10" s="13">
        <v>6.0387999999999997E-2</v>
      </c>
      <c r="N10" s="13">
        <v>-2.0722000000000001E-2</v>
      </c>
      <c r="O10" s="13">
        <v>0.15232599999999999</v>
      </c>
      <c r="P10" s="13">
        <v>7.7809999999999997E-3</v>
      </c>
      <c r="Q10" s="9"/>
      <c r="R10" s="14">
        <v>1175.43</v>
      </c>
      <c r="S10" s="15">
        <v>48.1633</v>
      </c>
      <c r="T10" s="15">
        <v>0.79169999999999996</v>
      </c>
      <c r="U10" s="15">
        <v>5.4862000000000002</v>
      </c>
      <c r="V10" s="15">
        <v>4.9020000000000001</v>
      </c>
      <c r="W10" s="15">
        <v>3.2589000000000001</v>
      </c>
      <c r="X10" s="15">
        <v>13.352</v>
      </c>
      <c r="Y10" s="15">
        <v>23.915600000000001</v>
      </c>
      <c r="Z10" s="15">
        <v>0.1303</v>
      </c>
      <c r="AA10" s="15">
        <v>0.64612999999999998</v>
      </c>
      <c r="AB10" s="15">
        <v>3.6448000000000001E-2</v>
      </c>
      <c r="AC10" s="15">
        <v>0.10148500000000001</v>
      </c>
      <c r="AD10" s="15">
        <v>6.9172999999999998E-2</v>
      </c>
      <c r="AE10" s="15">
        <v>-2.4834999999999999E-2</v>
      </c>
      <c r="AF10" s="15">
        <v>0.162194</v>
      </c>
      <c r="AG10" s="15">
        <v>9.4050000000000002E-3</v>
      </c>
    </row>
    <row r="11" spans="1:33" x14ac:dyDescent="0.2">
      <c r="A11" s="12">
        <v>1149.3</v>
      </c>
      <c r="B11" s="13">
        <v>48.502499999999998</v>
      </c>
      <c r="C11" s="13">
        <v>0.74850000000000005</v>
      </c>
      <c r="D11" s="13">
        <v>5.1680000000000001</v>
      </c>
      <c r="E11" s="13">
        <v>4.7439999999999998</v>
      </c>
      <c r="F11" s="13">
        <v>3.0428000000000002</v>
      </c>
      <c r="G11" s="13">
        <v>13.6259</v>
      </c>
      <c r="H11" s="13">
        <v>24.0565</v>
      </c>
      <c r="I11" s="13">
        <v>0.11169999999999999</v>
      </c>
      <c r="J11" s="13">
        <v>0.66725199999999996</v>
      </c>
      <c r="K11" s="13">
        <v>3.3562000000000002E-2</v>
      </c>
      <c r="L11" s="13">
        <v>9.4618999999999995E-2</v>
      </c>
      <c r="M11" s="13">
        <v>6.3771999999999995E-2</v>
      </c>
      <c r="N11" s="13">
        <v>-2.1909999999999999E-2</v>
      </c>
      <c r="O11" s="13">
        <v>0.15465000000000001</v>
      </c>
      <c r="P11" s="13">
        <v>8.0560000000000007E-3</v>
      </c>
      <c r="Q11" s="9"/>
      <c r="R11" s="14">
        <v>1170.43</v>
      </c>
      <c r="S11" s="15">
        <v>48.042200000000001</v>
      </c>
      <c r="T11" s="15">
        <v>0.82609999999999995</v>
      </c>
      <c r="U11" s="15">
        <v>5.6071999999999997</v>
      </c>
      <c r="V11" s="15">
        <v>4.9306000000000001</v>
      </c>
      <c r="W11" s="15">
        <v>3.2761</v>
      </c>
      <c r="X11" s="15">
        <v>13.2636</v>
      </c>
      <c r="Y11" s="15">
        <v>23.9192</v>
      </c>
      <c r="Z11" s="15">
        <v>0.13500000000000001</v>
      </c>
      <c r="AA11" s="15">
        <v>0.64210199999999995</v>
      </c>
      <c r="AB11" s="15">
        <v>3.5644000000000002E-2</v>
      </c>
      <c r="AC11" s="15">
        <v>0.10205400000000001</v>
      </c>
      <c r="AD11" s="15">
        <v>7.2245000000000004E-2</v>
      </c>
      <c r="AE11" s="15">
        <v>-2.5963E-2</v>
      </c>
      <c r="AF11" s="15">
        <v>0.16417000000000001</v>
      </c>
      <c r="AG11" s="15">
        <v>9.7479999999999997E-3</v>
      </c>
    </row>
    <row r="12" spans="1:33" x14ac:dyDescent="0.2">
      <c r="A12" s="12">
        <v>1144.3</v>
      </c>
      <c r="B12" s="13">
        <v>48.3581</v>
      </c>
      <c r="C12" s="13">
        <v>0.78849999999999998</v>
      </c>
      <c r="D12" s="13">
        <v>5.3048000000000002</v>
      </c>
      <c r="E12" s="13">
        <v>4.7862999999999998</v>
      </c>
      <c r="F12" s="13">
        <v>3.0579000000000001</v>
      </c>
      <c r="G12" s="13">
        <v>13.526400000000001</v>
      </c>
      <c r="H12" s="13">
        <v>24.0624</v>
      </c>
      <c r="I12" s="13">
        <v>0.11559999999999999</v>
      </c>
      <c r="J12" s="13">
        <v>0.66271500000000005</v>
      </c>
      <c r="K12" s="13">
        <v>3.2659000000000001E-2</v>
      </c>
      <c r="L12" s="13">
        <v>9.5128000000000004E-2</v>
      </c>
      <c r="M12" s="13">
        <v>6.7183000000000007E-2</v>
      </c>
      <c r="N12" s="13">
        <v>-2.307E-2</v>
      </c>
      <c r="O12" s="13">
        <v>0.15704799999999999</v>
      </c>
      <c r="P12" s="13">
        <v>8.3370000000000007E-3</v>
      </c>
      <c r="Q12" s="9"/>
      <c r="R12" s="14">
        <v>1165.43</v>
      </c>
      <c r="S12" s="15">
        <v>47.914400000000001</v>
      </c>
      <c r="T12" s="15">
        <v>0.86160000000000003</v>
      </c>
      <c r="U12" s="15">
        <v>5.7324999999999999</v>
      </c>
      <c r="V12" s="15">
        <v>4.9637000000000002</v>
      </c>
      <c r="W12" s="15">
        <v>3.2955000000000001</v>
      </c>
      <c r="X12" s="15">
        <v>13.1701</v>
      </c>
      <c r="Y12" s="15">
        <v>23.922499999999999</v>
      </c>
      <c r="Z12" s="15">
        <v>0.13980000000000001</v>
      </c>
      <c r="AA12" s="15">
        <v>0.63782300000000003</v>
      </c>
      <c r="AB12" s="15">
        <v>3.4818000000000002E-2</v>
      </c>
      <c r="AC12" s="15">
        <v>0.102696</v>
      </c>
      <c r="AD12" s="15">
        <v>7.5381000000000004E-2</v>
      </c>
      <c r="AE12" s="15">
        <v>-2.7092999999999999E-2</v>
      </c>
      <c r="AF12" s="15">
        <v>0.16627700000000001</v>
      </c>
      <c r="AG12" s="15">
        <v>1.0099E-2</v>
      </c>
    </row>
    <row r="13" spans="1:33" x14ac:dyDescent="0.2">
      <c r="A13" s="12">
        <v>1139.3</v>
      </c>
      <c r="B13" s="13">
        <v>48.177100000000003</v>
      </c>
      <c r="C13" s="13">
        <v>0.84189999999999998</v>
      </c>
      <c r="D13" s="13">
        <v>5.4675000000000002</v>
      </c>
      <c r="E13" s="13">
        <v>4.8440000000000003</v>
      </c>
      <c r="F13" s="13">
        <v>3.0705</v>
      </c>
      <c r="G13" s="13">
        <v>13.409700000000001</v>
      </c>
      <c r="H13" s="13">
        <v>24.069900000000001</v>
      </c>
      <c r="I13" s="13">
        <v>0.11940000000000001</v>
      </c>
      <c r="J13" s="13">
        <v>0.65721700000000005</v>
      </c>
      <c r="K13" s="13">
        <v>3.1606000000000002E-2</v>
      </c>
      <c r="L13" s="13">
        <v>9.5565999999999998E-2</v>
      </c>
      <c r="M13" s="13">
        <v>7.1337999999999999E-2</v>
      </c>
      <c r="N13" s="13">
        <v>-2.4211E-2</v>
      </c>
      <c r="O13" s="13">
        <v>0.15987000000000001</v>
      </c>
      <c r="P13" s="13">
        <v>8.6130000000000009E-3</v>
      </c>
      <c r="Q13" s="9"/>
      <c r="R13" s="14">
        <v>1160.43</v>
      </c>
      <c r="S13" s="15">
        <v>47.780799999999999</v>
      </c>
      <c r="T13" s="15">
        <v>0.8982</v>
      </c>
      <c r="U13" s="15">
        <v>5.8615000000000004</v>
      </c>
      <c r="V13" s="15">
        <v>5.0004999999999997</v>
      </c>
      <c r="W13" s="15">
        <v>3.3170999999999999</v>
      </c>
      <c r="X13" s="15">
        <v>13.071999999999999</v>
      </c>
      <c r="Y13" s="15">
        <v>23.9252</v>
      </c>
      <c r="Z13" s="15">
        <v>0.1447</v>
      </c>
      <c r="AA13" s="15">
        <v>0.63331099999999996</v>
      </c>
      <c r="AB13" s="15">
        <v>3.3975999999999999E-2</v>
      </c>
      <c r="AC13" s="15">
        <v>0.103411</v>
      </c>
      <c r="AD13" s="15">
        <v>7.8574000000000005E-2</v>
      </c>
      <c r="AE13" s="15">
        <v>-2.8218E-2</v>
      </c>
      <c r="AF13" s="15">
        <v>0.16849</v>
      </c>
      <c r="AG13" s="15">
        <v>1.0456999999999999E-2</v>
      </c>
    </row>
    <row r="14" spans="1:33" x14ac:dyDescent="0.2">
      <c r="A14" s="12">
        <v>1134.3</v>
      </c>
      <c r="B14" s="13">
        <v>47.981200000000001</v>
      </c>
      <c r="C14" s="13">
        <v>0.90100000000000002</v>
      </c>
      <c r="D14" s="13">
        <v>5.6397000000000004</v>
      </c>
      <c r="E14" s="13">
        <v>4.9082999999999997</v>
      </c>
      <c r="F14" s="13">
        <v>3.0847000000000002</v>
      </c>
      <c r="G14" s="13">
        <v>13.285399999999999</v>
      </c>
      <c r="H14" s="13">
        <v>24.076599999999999</v>
      </c>
      <c r="I14" s="13">
        <v>0.1232</v>
      </c>
      <c r="J14" s="13">
        <v>0.65120699999999998</v>
      </c>
      <c r="K14" s="13">
        <v>3.0532E-2</v>
      </c>
      <c r="L14" s="13">
        <v>9.6061999999999995E-2</v>
      </c>
      <c r="M14" s="13">
        <v>7.5771000000000005E-2</v>
      </c>
      <c r="N14" s="13">
        <v>-2.5309000000000002E-2</v>
      </c>
      <c r="O14" s="13">
        <v>0.16284399999999999</v>
      </c>
      <c r="P14" s="13">
        <v>8.8929999999999999E-3</v>
      </c>
      <c r="Q14" s="9"/>
      <c r="R14" s="14">
        <v>1155.43</v>
      </c>
      <c r="S14" s="15">
        <v>47.607199999999999</v>
      </c>
      <c r="T14" s="15">
        <v>0.94969999999999999</v>
      </c>
      <c r="U14" s="15">
        <v>6.0198</v>
      </c>
      <c r="V14" s="15">
        <v>5.0533000000000001</v>
      </c>
      <c r="W14" s="15">
        <v>3.3347000000000002</v>
      </c>
      <c r="X14" s="15">
        <v>12.9558</v>
      </c>
      <c r="Y14" s="15">
        <v>23.93</v>
      </c>
      <c r="Z14" s="15">
        <v>0.14949999999999999</v>
      </c>
      <c r="AA14" s="15">
        <v>0.62777499999999997</v>
      </c>
      <c r="AB14" s="15">
        <v>3.2961999999999998E-2</v>
      </c>
      <c r="AC14" s="15">
        <v>0.10401000000000001</v>
      </c>
      <c r="AD14" s="15">
        <v>8.2624000000000003E-2</v>
      </c>
      <c r="AE14" s="15">
        <v>-2.9353000000000001E-2</v>
      </c>
      <c r="AF14" s="15">
        <v>0.17117399999999999</v>
      </c>
      <c r="AG14" s="15">
        <v>1.0808E-2</v>
      </c>
    </row>
    <row r="15" spans="1:33" x14ac:dyDescent="0.2">
      <c r="A15" s="12">
        <v>1129.3</v>
      </c>
      <c r="B15" s="13">
        <v>47.771599999999999</v>
      </c>
      <c r="C15" s="13">
        <v>0.96540000000000004</v>
      </c>
      <c r="D15" s="13">
        <v>5.8201999999999998</v>
      </c>
      <c r="E15" s="13">
        <v>4.9785000000000004</v>
      </c>
      <c r="F15" s="13">
        <v>3.1011000000000002</v>
      </c>
      <c r="G15" s="13">
        <v>13.154</v>
      </c>
      <c r="H15" s="13">
        <v>24.082100000000001</v>
      </c>
      <c r="I15" s="13">
        <v>0.12709999999999999</v>
      </c>
      <c r="J15" s="13">
        <v>0.64469500000000002</v>
      </c>
      <c r="K15" s="13">
        <v>2.9448999999999999E-2</v>
      </c>
      <c r="L15" s="13">
        <v>9.6630999999999995E-2</v>
      </c>
      <c r="M15" s="13">
        <v>8.0458000000000002E-2</v>
      </c>
      <c r="N15" s="13">
        <v>-2.6357999999999999E-2</v>
      </c>
      <c r="O15" s="13">
        <v>0.16594600000000001</v>
      </c>
      <c r="P15" s="13">
        <v>9.1800000000000007E-3</v>
      </c>
      <c r="Q15" s="9"/>
      <c r="R15" s="14">
        <v>1150.43</v>
      </c>
      <c r="S15" s="15">
        <v>47.412799999999997</v>
      </c>
      <c r="T15" s="15">
        <v>1.0091000000000001</v>
      </c>
      <c r="U15" s="15">
        <v>6.1924999999999999</v>
      </c>
      <c r="V15" s="15">
        <v>5.1146000000000003</v>
      </c>
      <c r="W15" s="15">
        <v>3.3525999999999998</v>
      </c>
      <c r="X15" s="15">
        <v>12.829499999999999</v>
      </c>
      <c r="Y15" s="15">
        <v>23.934799999999999</v>
      </c>
      <c r="Z15" s="15">
        <v>0.15429999999999999</v>
      </c>
      <c r="AA15" s="15">
        <v>0.62160099999999996</v>
      </c>
      <c r="AB15" s="15">
        <v>3.1892999999999998E-2</v>
      </c>
      <c r="AC15" s="15">
        <v>0.104625</v>
      </c>
      <c r="AD15" s="15">
        <v>8.7099999999999997E-2</v>
      </c>
      <c r="AE15" s="15">
        <v>-3.0466E-2</v>
      </c>
      <c r="AF15" s="15">
        <v>0.17408699999999999</v>
      </c>
      <c r="AG15" s="15">
        <v>1.1161000000000001E-2</v>
      </c>
    </row>
    <row r="16" spans="1:33" x14ac:dyDescent="0.2">
      <c r="A16" s="12">
        <v>1124.3</v>
      </c>
      <c r="B16" s="13">
        <v>47.547600000000003</v>
      </c>
      <c r="C16" s="13">
        <v>1.0355000000000001</v>
      </c>
      <c r="D16" s="13">
        <v>6.0094000000000003</v>
      </c>
      <c r="E16" s="13">
        <v>5.0549999999999997</v>
      </c>
      <c r="F16" s="13">
        <v>3.1198000000000001</v>
      </c>
      <c r="G16" s="13">
        <v>13.0153</v>
      </c>
      <c r="H16" s="13">
        <v>24.086300000000001</v>
      </c>
      <c r="I16" s="13">
        <v>0.13100000000000001</v>
      </c>
      <c r="J16" s="13">
        <v>0.63764600000000005</v>
      </c>
      <c r="K16" s="13">
        <v>2.8364E-2</v>
      </c>
      <c r="L16" s="13">
        <v>9.7277000000000002E-2</v>
      </c>
      <c r="M16" s="13">
        <v>8.5417999999999994E-2</v>
      </c>
      <c r="N16" s="13">
        <v>-2.7349999999999999E-2</v>
      </c>
      <c r="O16" s="13">
        <v>0.16917299999999999</v>
      </c>
      <c r="P16" s="13">
        <v>9.4719999999999995E-3</v>
      </c>
      <c r="Q16" s="9"/>
      <c r="R16" s="14">
        <v>1145.43</v>
      </c>
      <c r="S16" s="15">
        <v>47.204599999999999</v>
      </c>
      <c r="T16" s="15">
        <v>1.0737000000000001</v>
      </c>
      <c r="U16" s="15">
        <v>6.3739999999999997</v>
      </c>
      <c r="V16" s="15">
        <v>5.1818</v>
      </c>
      <c r="W16" s="15">
        <v>3.3723000000000001</v>
      </c>
      <c r="X16" s="15">
        <v>12.696</v>
      </c>
      <c r="Y16" s="15">
        <v>23.938500000000001</v>
      </c>
      <c r="Z16" s="15">
        <v>0.15909999999999999</v>
      </c>
      <c r="AA16" s="15">
        <v>0.61492999999999998</v>
      </c>
      <c r="AB16" s="15">
        <v>3.0811000000000002E-2</v>
      </c>
      <c r="AC16" s="15">
        <v>0.10530399999999999</v>
      </c>
      <c r="AD16" s="15">
        <v>9.1839000000000004E-2</v>
      </c>
      <c r="AE16" s="15">
        <v>-3.1542000000000001E-2</v>
      </c>
      <c r="AF16" s="15">
        <v>0.17713699999999999</v>
      </c>
      <c r="AG16" s="15">
        <v>1.1520000000000001E-2</v>
      </c>
    </row>
    <row r="17" spans="1:33" x14ac:dyDescent="0.2">
      <c r="A17" s="12">
        <v>1119.3</v>
      </c>
      <c r="B17" s="13">
        <v>47.308500000000002</v>
      </c>
      <c r="C17" s="13">
        <v>1.1119000000000001</v>
      </c>
      <c r="D17" s="13">
        <v>6.2077</v>
      </c>
      <c r="E17" s="13">
        <v>5.1376999999999997</v>
      </c>
      <c r="F17" s="13">
        <v>3.1410999999999998</v>
      </c>
      <c r="G17" s="13">
        <v>12.869</v>
      </c>
      <c r="H17" s="13">
        <v>24.088999999999999</v>
      </c>
      <c r="I17" s="13">
        <v>0.1351</v>
      </c>
      <c r="J17" s="13">
        <v>0.630023</v>
      </c>
      <c r="K17" s="13">
        <v>2.7279999999999999E-2</v>
      </c>
      <c r="L17" s="13">
        <v>9.8007999999999998E-2</v>
      </c>
      <c r="M17" s="13">
        <v>9.0672000000000003E-2</v>
      </c>
      <c r="N17" s="13">
        <v>-2.8278000000000001E-2</v>
      </c>
      <c r="O17" s="13">
        <v>0.17252400000000001</v>
      </c>
      <c r="P17" s="13">
        <v>9.7719999999999994E-3</v>
      </c>
      <c r="Q17" s="9"/>
      <c r="R17" s="14">
        <v>1140.43</v>
      </c>
      <c r="S17" s="15">
        <v>46.982300000000002</v>
      </c>
      <c r="T17" s="15">
        <v>1.1438999999999999</v>
      </c>
      <c r="U17" s="15">
        <v>6.5643000000000002</v>
      </c>
      <c r="V17" s="15">
        <v>5.2548000000000004</v>
      </c>
      <c r="W17" s="15">
        <v>3.3942000000000001</v>
      </c>
      <c r="X17" s="15">
        <v>12.555300000000001</v>
      </c>
      <c r="Y17" s="15">
        <v>23.940999999999999</v>
      </c>
      <c r="Z17" s="15">
        <v>0.1641</v>
      </c>
      <c r="AA17" s="15">
        <v>0.60773600000000005</v>
      </c>
      <c r="AB17" s="15">
        <v>2.9722999999999999E-2</v>
      </c>
      <c r="AC17" s="15">
        <v>0.106055</v>
      </c>
      <c r="AD17" s="15">
        <v>9.6854999999999997E-2</v>
      </c>
      <c r="AE17" s="15">
        <v>-3.2573999999999999E-2</v>
      </c>
      <c r="AF17" s="15">
        <v>0.18031800000000001</v>
      </c>
      <c r="AG17" s="15">
        <v>1.1887E-2</v>
      </c>
    </row>
    <row r="18" spans="1:33" x14ac:dyDescent="0.2">
      <c r="A18" s="12">
        <v>1114.3</v>
      </c>
      <c r="B18" s="13">
        <v>47.053100000000001</v>
      </c>
      <c r="C18" s="13">
        <v>1.1951000000000001</v>
      </c>
      <c r="D18" s="13">
        <v>6.4156000000000004</v>
      </c>
      <c r="E18" s="13">
        <v>5.2271999999999998</v>
      </c>
      <c r="F18" s="13">
        <v>3.165</v>
      </c>
      <c r="G18" s="13">
        <v>12.714700000000001</v>
      </c>
      <c r="H18" s="13">
        <v>24.0901</v>
      </c>
      <c r="I18" s="13">
        <v>0.13919999999999999</v>
      </c>
      <c r="J18" s="13">
        <v>0.62178</v>
      </c>
      <c r="K18" s="13">
        <v>2.6199E-2</v>
      </c>
      <c r="L18" s="13">
        <v>9.8829E-2</v>
      </c>
      <c r="M18" s="13">
        <v>9.6245999999999998E-2</v>
      </c>
      <c r="N18" s="13">
        <v>-2.913E-2</v>
      </c>
      <c r="O18" s="13">
        <v>0.17599899999999999</v>
      </c>
      <c r="P18" s="13">
        <v>1.0078E-2</v>
      </c>
      <c r="Q18" s="9"/>
      <c r="R18" s="14">
        <v>1135.43</v>
      </c>
      <c r="S18" s="15">
        <v>46.731099999999998</v>
      </c>
      <c r="T18" s="15">
        <v>1.232</v>
      </c>
      <c r="U18" s="15">
        <v>6.7736000000000001</v>
      </c>
      <c r="V18" s="15">
        <v>5.3324999999999996</v>
      </c>
      <c r="W18" s="15">
        <v>3.4112</v>
      </c>
      <c r="X18" s="15">
        <v>12.407500000000001</v>
      </c>
      <c r="Y18" s="15">
        <v>23.943300000000001</v>
      </c>
      <c r="Z18" s="15">
        <v>0.16889999999999999</v>
      </c>
      <c r="AA18" s="15">
        <v>0.59971399999999997</v>
      </c>
      <c r="AB18" s="15">
        <v>2.8608999999999999E-2</v>
      </c>
      <c r="AC18" s="15">
        <v>0.10666100000000001</v>
      </c>
      <c r="AD18" s="15">
        <v>0.102743</v>
      </c>
      <c r="AE18" s="15">
        <v>-3.3465000000000002E-2</v>
      </c>
      <c r="AF18" s="15">
        <v>0.18349499999999999</v>
      </c>
      <c r="AG18" s="15">
        <v>1.2243E-2</v>
      </c>
    </row>
    <row r="19" spans="1:33" x14ac:dyDescent="0.2">
      <c r="A19" s="12">
        <v>1109.3</v>
      </c>
      <c r="B19" s="13">
        <v>46.780099999999997</v>
      </c>
      <c r="C19" s="13">
        <v>1.2859</v>
      </c>
      <c r="D19" s="13">
        <v>6.6337000000000002</v>
      </c>
      <c r="E19" s="13">
        <v>5.3235999999999999</v>
      </c>
      <c r="F19" s="13">
        <v>3.1918000000000002</v>
      </c>
      <c r="G19" s="13">
        <v>12.552</v>
      </c>
      <c r="H19" s="13">
        <v>24.089400000000001</v>
      </c>
      <c r="I19" s="13">
        <v>0.1434</v>
      </c>
      <c r="J19" s="13">
        <v>0.61286600000000002</v>
      </c>
      <c r="K19" s="13">
        <v>2.5124E-2</v>
      </c>
      <c r="L19" s="13">
        <v>9.9747000000000002E-2</v>
      </c>
      <c r="M19" s="13">
        <v>0.102171</v>
      </c>
      <c r="N19" s="13">
        <v>-2.9895999999999999E-2</v>
      </c>
      <c r="O19" s="13">
        <v>0.17959800000000001</v>
      </c>
      <c r="P19" s="13">
        <v>1.039E-2</v>
      </c>
      <c r="Q19" s="9"/>
      <c r="R19" s="14">
        <v>1130.43</v>
      </c>
      <c r="S19" s="15">
        <v>46.462800000000001</v>
      </c>
      <c r="T19" s="15">
        <v>1.3266</v>
      </c>
      <c r="U19" s="15">
        <v>6.9926000000000004</v>
      </c>
      <c r="V19" s="15">
        <v>5.4177</v>
      </c>
      <c r="W19" s="15">
        <v>3.4321000000000002</v>
      </c>
      <c r="X19" s="15">
        <v>12.250500000000001</v>
      </c>
      <c r="Y19" s="15">
        <v>23.943899999999999</v>
      </c>
      <c r="Z19" s="15">
        <v>0.17380000000000001</v>
      </c>
      <c r="AA19" s="15">
        <v>0.59102299999999997</v>
      </c>
      <c r="AB19" s="15">
        <v>2.7493E-2</v>
      </c>
      <c r="AC19" s="15">
        <v>0.10739700000000001</v>
      </c>
      <c r="AD19" s="15">
        <v>0.10893600000000001</v>
      </c>
      <c r="AE19" s="15">
        <v>-3.4279999999999998E-2</v>
      </c>
      <c r="AF19" s="15">
        <v>0.18682499999999999</v>
      </c>
      <c r="AG19" s="15">
        <v>1.2605999999999999E-2</v>
      </c>
    </row>
    <row r="20" spans="1:33" x14ac:dyDescent="0.2">
      <c r="A20" s="12">
        <v>1104.3</v>
      </c>
      <c r="B20" s="13">
        <v>46.488199999999999</v>
      </c>
      <c r="C20" s="13">
        <v>1.3851</v>
      </c>
      <c r="D20" s="13">
        <v>6.8627000000000002</v>
      </c>
      <c r="E20" s="13">
        <v>5.4276</v>
      </c>
      <c r="F20" s="13">
        <v>3.2216999999999998</v>
      </c>
      <c r="G20" s="13">
        <v>12.3803</v>
      </c>
      <c r="H20" s="13">
        <v>24.0868</v>
      </c>
      <c r="I20" s="13">
        <v>0.1477</v>
      </c>
      <c r="J20" s="13">
        <v>0.60322299999999995</v>
      </c>
      <c r="K20" s="13">
        <v>2.4056000000000001E-2</v>
      </c>
      <c r="L20" s="13">
        <v>0.10077</v>
      </c>
      <c r="M20" s="13">
        <v>0.10848099999999999</v>
      </c>
      <c r="N20" s="13">
        <v>-3.0564000000000001E-2</v>
      </c>
      <c r="O20" s="13">
        <v>0.18332300000000001</v>
      </c>
      <c r="P20" s="13">
        <v>1.0710000000000001E-2</v>
      </c>
      <c r="Q20" s="9"/>
      <c r="R20" s="14">
        <v>1125.43</v>
      </c>
      <c r="S20" s="15">
        <v>46.174900000000001</v>
      </c>
      <c r="T20" s="15">
        <v>1.4298999999999999</v>
      </c>
      <c r="U20" s="15">
        <v>7.2230999999999996</v>
      </c>
      <c r="V20" s="15">
        <v>5.5106000000000002</v>
      </c>
      <c r="W20" s="15">
        <v>3.4563000000000001</v>
      </c>
      <c r="X20" s="15">
        <v>12.0839</v>
      </c>
      <c r="Y20" s="15">
        <v>23.942699999999999</v>
      </c>
      <c r="Z20" s="15">
        <v>0.1787</v>
      </c>
      <c r="AA20" s="15">
        <v>0.58158200000000004</v>
      </c>
      <c r="AB20" s="15">
        <v>2.6377000000000001E-2</v>
      </c>
      <c r="AC20" s="15">
        <v>0.10824300000000001</v>
      </c>
      <c r="AD20" s="15">
        <v>0.115535</v>
      </c>
      <c r="AE20" s="15">
        <v>-3.4997E-2</v>
      </c>
      <c r="AF20" s="15">
        <v>0.19028500000000001</v>
      </c>
      <c r="AG20" s="15">
        <v>1.2976E-2</v>
      </c>
    </row>
    <row r="21" spans="1:33" x14ac:dyDescent="0.2">
      <c r="A21" s="12">
        <v>1099.3</v>
      </c>
      <c r="B21" s="13">
        <v>46.155999999999999</v>
      </c>
      <c r="C21" s="13">
        <v>1.508</v>
      </c>
      <c r="D21" s="13">
        <v>7.1155999999999997</v>
      </c>
      <c r="E21" s="13">
        <v>5.5404999999999998</v>
      </c>
      <c r="F21" s="13">
        <v>3.2494999999999998</v>
      </c>
      <c r="G21" s="13">
        <v>12.196</v>
      </c>
      <c r="H21" s="13">
        <v>24.082599999999999</v>
      </c>
      <c r="I21" s="13">
        <v>0.15179999999999999</v>
      </c>
      <c r="J21" s="13">
        <v>0.59229399999999999</v>
      </c>
      <c r="K21" s="13">
        <v>2.2967999999999999E-2</v>
      </c>
      <c r="L21" s="13">
        <v>0.101741</v>
      </c>
      <c r="M21" s="13">
        <v>0.115884</v>
      </c>
      <c r="N21" s="13">
        <v>-3.0974000000000002E-2</v>
      </c>
      <c r="O21" s="13">
        <v>0.18706500000000001</v>
      </c>
      <c r="P21" s="13">
        <v>1.102E-2</v>
      </c>
      <c r="Q21" s="9"/>
      <c r="R21" s="14">
        <v>1120.43</v>
      </c>
      <c r="S21" s="15">
        <v>45.865600000000001</v>
      </c>
      <c r="T21" s="15">
        <v>1.5428999999999999</v>
      </c>
      <c r="U21" s="15">
        <v>7.4657999999999998</v>
      </c>
      <c r="V21" s="15">
        <v>5.6113999999999997</v>
      </c>
      <c r="W21" s="15">
        <v>3.4839000000000002</v>
      </c>
      <c r="X21" s="15">
        <v>11.9072</v>
      </c>
      <c r="Y21" s="15">
        <v>23.939499999999999</v>
      </c>
      <c r="Z21" s="15">
        <v>0.1837</v>
      </c>
      <c r="AA21" s="15">
        <v>0.57133100000000003</v>
      </c>
      <c r="AB21" s="15">
        <v>2.5260999999999999E-2</v>
      </c>
      <c r="AC21" s="15">
        <v>0.109205</v>
      </c>
      <c r="AD21" s="15">
        <v>0.12257999999999999</v>
      </c>
      <c r="AE21" s="15">
        <v>-3.5602000000000002E-2</v>
      </c>
      <c r="AF21" s="15">
        <v>0.19387399999999999</v>
      </c>
      <c r="AG21" s="15">
        <v>1.3350000000000001E-2</v>
      </c>
    </row>
    <row r="22" spans="1:33" x14ac:dyDescent="0.2">
      <c r="A22" s="12">
        <v>1094.3</v>
      </c>
      <c r="B22" s="13">
        <v>45.798099999999998</v>
      </c>
      <c r="C22" s="13">
        <v>1.6427</v>
      </c>
      <c r="D22" s="13">
        <v>7.3825000000000003</v>
      </c>
      <c r="E22" s="13">
        <v>5.6632999999999996</v>
      </c>
      <c r="F22" s="13">
        <v>3.2818000000000001</v>
      </c>
      <c r="G22" s="13">
        <v>11.999700000000001</v>
      </c>
      <c r="H22" s="13">
        <v>24.075900000000001</v>
      </c>
      <c r="I22" s="13">
        <v>0.156</v>
      </c>
      <c r="J22" s="13">
        <v>0.58037499999999997</v>
      </c>
      <c r="K22" s="13">
        <v>2.1887E-2</v>
      </c>
      <c r="L22" s="13">
        <v>0.102863</v>
      </c>
      <c r="M22" s="13">
        <v>0.123818</v>
      </c>
      <c r="N22" s="13">
        <v>-3.1220999999999999E-2</v>
      </c>
      <c r="O22" s="13">
        <v>0.190943</v>
      </c>
      <c r="P22" s="13">
        <v>1.1336000000000001E-2</v>
      </c>
      <c r="Q22" s="9"/>
      <c r="R22" s="14">
        <v>1115.43</v>
      </c>
      <c r="S22" s="15">
        <v>45.533499999999997</v>
      </c>
      <c r="T22" s="15">
        <v>1.6665000000000001</v>
      </c>
      <c r="U22" s="15">
        <v>7.7214</v>
      </c>
      <c r="V22" s="15">
        <v>5.7206000000000001</v>
      </c>
      <c r="W22" s="15">
        <v>3.5150999999999999</v>
      </c>
      <c r="X22" s="15">
        <v>11.72</v>
      </c>
      <c r="Y22" s="15">
        <v>23.9343</v>
      </c>
      <c r="Z22" s="15">
        <v>0.18870000000000001</v>
      </c>
      <c r="AA22" s="15">
        <v>0.56020400000000004</v>
      </c>
      <c r="AB22" s="15">
        <v>2.4150000000000001E-2</v>
      </c>
      <c r="AC22" s="15">
        <v>0.110291</v>
      </c>
      <c r="AD22" s="15">
        <v>0.13011500000000001</v>
      </c>
      <c r="AE22" s="15">
        <v>-3.6075999999999997E-2</v>
      </c>
      <c r="AF22" s="15">
        <v>0.19758700000000001</v>
      </c>
      <c r="AG22" s="15">
        <v>1.3729E-2</v>
      </c>
    </row>
    <row r="23" spans="1:33" x14ac:dyDescent="0.2">
      <c r="A23" s="12">
        <v>1089.3</v>
      </c>
      <c r="B23" s="13">
        <v>45.410400000000003</v>
      </c>
      <c r="C23" s="13">
        <v>1.7921</v>
      </c>
      <c r="D23" s="13">
        <v>7.6656000000000004</v>
      </c>
      <c r="E23" s="13">
        <v>5.7965999999999998</v>
      </c>
      <c r="F23" s="13">
        <v>3.3184</v>
      </c>
      <c r="G23" s="13">
        <v>11.7903</v>
      </c>
      <c r="H23" s="13">
        <v>24.066600000000001</v>
      </c>
      <c r="I23" s="13">
        <v>0.16020000000000001</v>
      </c>
      <c r="J23" s="13">
        <v>0.56732899999999997</v>
      </c>
      <c r="K23" s="13">
        <v>2.0811E-2</v>
      </c>
      <c r="L23" s="13">
        <v>0.104132</v>
      </c>
      <c r="M23" s="13">
        <v>0.13240299999999999</v>
      </c>
      <c r="N23" s="13">
        <v>-3.1267999999999997E-2</v>
      </c>
      <c r="O23" s="13">
        <v>0.19494</v>
      </c>
      <c r="P23" s="13">
        <v>1.1653E-2</v>
      </c>
      <c r="Q23" s="9"/>
      <c r="R23" s="14">
        <v>1110.43</v>
      </c>
      <c r="S23" s="15">
        <v>45.176600000000001</v>
      </c>
      <c r="T23" s="15">
        <v>1.8019000000000001</v>
      </c>
      <c r="U23" s="15">
        <v>7.9907000000000004</v>
      </c>
      <c r="V23" s="15">
        <v>5.8384999999999998</v>
      </c>
      <c r="W23" s="15">
        <v>3.5501</v>
      </c>
      <c r="X23" s="15">
        <v>11.5215</v>
      </c>
      <c r="Y23" s="15">
        <v>23.9268</v>
      </c>
      <c r="Z23" s="15">
        <v>0.1938</v>
      </c>
      <c r="AA23" s="15">
        <v>0.54813000000000001</v>
      </c>
      <c r="AB23" s="15">
        <v>2.3043000000000001E-2</v>
      </c>
      <c r="AC23" s="15">
        <v>0.111511</v>
      </c>
      <c r="AD23" s="15">
        <v>0.13819000000000001</v>
      </c>
      <c r="AE23" s="15">
        <v>-3.6402999999999998E-2</v>
      </c>
      <c r="AF23" s="15">
        <v>0.20141800000000001</v>
      </c>
      <c r="AG23" s="15">
        <v>1.4109999999999999E-2</v>
      </c>
    </row>
    <row r="24" spans="1:33" x14ac:dyDescent="0.2">
      <c r="A24" s="12">
        <v>1084.3</v>
      </c>
      <c r="B24" s="13">
        <v>44.989699999999999</v>
      </c>
      <c r="C24" s="13">
        <v>1.958</v>
      </c>
      <c r="D24" s="13">
        <v>7.9663000000000004</v>
      </c>
      <c r="E24" s="13">
        <v>5.9409999999999998</v>
      </c>
      <c r="F24" s="13">
        <v>3.3595999999999999</v>
      </c>
      <c r="G24" s="13">
        <v>11.566599999999999</v>
      </c>
      <c r="H24" s="13">
        <v>24.054400000000001</v>
      </c>
      <c r="I24" s="13">
        <v>0.1643</v>
      </c>
      <c r="J24" s="13">
        <v>0.55303599999999997</v>
      </c>
      <c r="K24" s="13">
        <v>1.9741999999999999E-2</v>
      </c>
      <c r="L24" s="13">
        <v>0.105559</v>
      </c>
      <c r="M24" s="13">
        <v>0.14172599999999999</v>
      </c>
      <c r="N24" s="13">
        <v>-3.1083E-2</v>
      </c>
      <c r="O24" s="13">
        <v>0.19905</v>
      </c>
      <c r="P24" s="13">
        <v>1.1971000000000001E-2</v>
      </c>
      <c r="Q24" s="9"/>
      <c r="R24" s="14">
        <v>1105.43</v>
      </c>
      <c r="S24" s="15">
        <v>44.793199999999999</v>
      </c>
      <c r="T24" s="15">
        <v>1.9501999999999999</v>
      </c>
      <c r="U24" s="15">
        <v>8.2746999999999993</v>
      </c>
      <c r="V24" s="15">
        <v>5.9654999999999996</v>
      </c>
      <c r="W24" s="15">
        <v>3.5893000000000002</v>
      </c>
      <c r="X24" s="15">
        <v>11.311299999999999</v>
      </c>
      <c r="Y24" s="15">
        <v>23.916899999999998</v>
      </c>
      <c r="Z24" s="15">
        <v>0.1988</v>
      </c>
      <c r="AA24" s="15">
        <v>0.53503400000000001</v>
      </c>
      <c r="AB24" s="15">
        <v>2.1944000000000002E-2</v>
      </c>
      <c r="AC24" s="15">
        <v>0.112873</v>
      </c>
      <c r="AD24" s="15">
        <v>0.14685699999999999</v>
      </c>
      <c r="AE24" s="15">
        <v>-3.6561999999999997E-2</v>
      </c>
      <c r="AF24" s="15">
        <v>0.20536299999999999</v>
      </c>
      <c r="AG24" s="15">
        <v>1.4491E-2</v>
      </c>
    </row>
    <row r="25" spans="1:33" x14ac:dyDescent="0.2">
      <c r="A25" s="12">
        <v>1079.3</v>
      </c>
      <c r="B25" s="13">
        <v>44.532800000000002</v>
      </c>
      <c r="C25" s="13">
        <v>2.1427999999999998</v>
      </c>
      <c r="D25" s="13">
        <v>8.2860999999999994</v>
      </c>
      <c r="E25" s="13">
        <v>6.0972</v>
      </c>
      <c r="F25" s="13">
        <v>3.4056999999999999</v>
      </c>
      <c r="G25" s="13">
        <v>11.3278</v>
      </c>
      <c r="H25" s="13">
        <v>24.039200000000001</v>
      </c>
      <c r="I25" s="13">
        <v>0.16839999999999999</v>
      </c>
      <c r="J25" s="13">
        <v>0.53737000000000001</v>
      </c>
      <c r="K25" s="13">
        <v>1.8679000000000001E-2</v>
      </c>
      <c r="L25" s="13">
        <v>0.107158</v>
      </c>
      <c r="M25" s="13">
        <v>0.15188399999999999</v>
      </c>
      <c r="N25" s="13">
        <v>-3.0633000000000001E-2</v>
      </c>
      <c r="O25" s="13">
        <v>0.20325699999999999</v>
      </c>
      <c r="P25" s="13">
        <v>1.2285000000000001E-2</v>
      </c>
      <c r="Q25" s="9"/>
      <c r="R25" s="14">
        <v>1100.43</v>
      </c>
      <c r="S25" s="15">
        <v>44.381500000000003</v>
      </c>
      <c r="T25" s="15">
        <v>2.1128</v>
      </c>
      <c r="U25" s="15">
        <v>8.5739999999999998</v>
      </c>
      <c r="V25" s="15">
        <v>6.1020000000000003</v>
      </c>
      <c r="W25" s="15">
        <v>3.6328999999999998</v>
      </c>
      <c r="X25" s="15">
        <v>11.0886</v>
      </c>
      <c r="Y25" s="15">
        <v>23.904599999999999</v>
      </c>
      <c r="Z25" s="15">
        <v>0.20369999999999999</v>
      </c>
      <c r="AA25" s="15">
        <v>0.52084200000000003</v>
      </c>
      <c r="AB25" s="15">
        <v>2.0854000000000001E-2</v>
      </c>
      <c r="AC25" s="15">
        <v>0.114386</v>
      </c>
      <c r="AD25" s="15">
        <v>0.15617</v>
      </c>
      <c r="AE25" s="15">
        <v>-3.6533000000000003E-2</v>
      </c>
      <c r="AF25" s="15">
        <v>0.20941100000000001</v>
      </c>
      <c r="AG25" s="15">
        <v>1.487E-2</v>
      </c>
    </row>
    <row r="26" spans="1:33" x14ac:dyDescent="0.2">
      <c r="A26" s="12">
        <v>1074.3</v>
      </c>
      <c r="B26" s="13">
        <v>44.036299999999997</v>
      </c>
      <c r="C26" s="13">
        <v>2.3485999999999998</v>
      </c>
      <c r="D26" s="13">
        <v>8.6266999999999996</v>
      </c>
      <c r="E26" s="13">
        <v>6.2655000000000003</v>
      </c>
      <c r="F26" s="13">
        <v>3.4569999999999999</v>
      </c>
      <c r="G26" s="13">
        <v>11.072699999999999</v>
      </c>
      <c r="H26" s="13">
        <v>24.020800000000001</v>
      </c>
      <c r="I26" s="13">
        <v>0.1724</v>
      </c>
      <c r="J26" s="13">
        <v>0.52020100000000002</v>
      </c>
      <c r="K26" s="13">
        <v>1.7625999999999999E-2</v>
      </c>
      <c r="L26" s="13">
        <v>0.10893799999999999</v>
      </c>
      <c r="M26" s="13">
        <v>0.16298099999999999</v>
      </c>
      <c r="N26" s="13">
        <v>-2.9878999999999999E-2</v>
      </c>
      <c r="O26" s="13">
        <v>0.207541</v>
      </c>
      <c r="P26" s="13">
        <v>1.2592000000000001E-2</v>
      </c>
      <c r="Q26" s="9"/>
      <c r="R26" s="14">
        <v>1095.43</v>
      </c>
      <c r="S26" s="15">
        <v>43.939799999999998</v>
      </c>
      <c r="T26" s="15">
        <v>2.2906</v>
      </c>
      <c r="U26" s="15">
        <v>8.8892000000000007</v>
      </c>
      <c r="V26" s="15">
        <v>6.2478999999999996</v>
      </c>
      <c r="W26" s="15">
        <v>3.6810999999999998</v>
      </c>
      <c r="X26" s="15">
        <v>10.8531</v>
      </c>
      <c r="Y26" s="15">
        <v>23.889700000000001</v>
      </c>
      <c r="Z26" s="15">
        <v>0.20860000000000001</v>
      </c>
      <c r="AA26" s="15">
        <v>0.50548800000000005</v>
      </c>
      <c r="AB26" s="15">
        <v>1.9774E-2</v>
      </c>
      <c r="AC26" s="15">
        <v>0.11606</v>
      </c>
      <c r="AD26" s="15">
        <v>0.16617999999999999</v>
      </c>
      <c r="AE26" s="15">
        <v>-3.6298999999999998E-2</v>
      </c>
      <c r="AF26" s="15">
        <v>0.21355199999999999</v>
      </c>
      <c r="AG26" s="15">
        <v>1.5244000000000001E-2</v>
      </c>
    </row>
    <row r="27" spans="1:33" x14ac:dyDescent="0.2">
      <c r="A27" s="12">
        <v>1069.3</v>
      </c>
      <c r="B27" s="13">
        <v>43.497399999999999</v>
      </c>
      <c r="C27" s="13">
        <v>2.5775999999999999</v>
      </c>
      <c r="D27" s="13">
        <v>8.9892000000000003</v>
      </c>
      <c r="E27" s="13">
        <v>6.4459999999999997</v>
      </c>
      <c r="F27" s="13">
        <v>3.5137</v>
      </c>
      <c r="G27" s="13">
        <v>10.800800000000001</v>
      </c>
      <c r="H27" s="13">
        <v>23.999199999999998</v>
      </c>
      <c r="I27" s="13">
        <v>0.17610000000000001</v>
      </c>
      <c r="J27" s="13">
        <v>0.50141500000000006</v>
      </c>
      <c r="K27" s="13">
        <v>1.6582E-2</v>
      </c>
      <c r="L27" s="13">
        <v>0.110913</v>
      </c>
      <c r="M27" s="13">
        <v>0.175118</v>
      </c>
      <c r="N27" s="13">
        <v>-2.8792000000000002E-2</v>
      </c>
      <c r="O27" s="13">
        <v>0.21187700000000001</v>
      </c>
      <c r="P27" s="13">
        <v>1.2886E-2</v>
      </c>
      <c r="Q27" s="9"/>
      <c r="R27" s="14">
        <v>1090.43</v>
      </c>
      <c r="S27" s="15">
        <v>43.467300000000002</v>
      </c>
      <c r="T27" s="15">
        <v>2.4843999999999999</v>
      </c>
      <c r="U27" s="15">
        <v>9.2208000000000006</v>
      </c>
      <c r="V27" s="15">
        <v>6.4032999999999998</v>
      </c>
      <c r="W27" s="15">
        <v>3.7341000000000002</v>
      </c>
      <c r="X27" s="15">
        <v>10.6046</v>
      </c>
      <c r="Y27" s="15">
        <v>23.872199999999999</v>
      </c>
      <c r="Z27" s="15">
        <v>0.2132</v>
      </c>
      <c r="AA27" s="15">
        <v>0.48892799999999997</v>
      </c>
      <c r="AB27" s="15">
        <v>1.8707000000000001E-2</v>
      </c>
      <c r="AC27" s="15">
        <v>0.11790399999999999</v>
      </c>
      <c r="AD27" s="15">
        <v>0.176924</v>
      </c>
      <c r="AE27" s="15">
        <v>-3.5847999999999998E-2</v>
      </c>
      <c r="AF27" s="15">
        <v>0.217775</v>
      </c>
      <c r="AG27" s="15">
        <v>1.5609E-2</v>
      </c>
    </row>
    <row r="28" spans="1:33" x14ac:dyDescent="0.2">
      <c r="A28" s="12">
        <v>1064.3</v>
      </c>
      <c r="B28" s="13">
        <v>42.914900000000003</v>
      </c>
      <c r="C28" s="13">
        <v>2.8311999999999999</v>
      </c>
      <c r="D28" s="13">
        <v>9.3741000000000003</v>
      </c>
      <c r="E28" s="13">
        <v>6.6379000000000001</v>
      </c>
      <c r="F28" s="13">
        <v>3.5762</v>
      </c>
      <c r="G28" s="13">
        <v>10.511900000000001</v>
      </c>
      <c r="H28" s="13">
        <v>23.974299999999999</v>
      </c>
      <c r="I28" s="13">
        <v>0.17949999999999999</v>
      </c>
      <c r="J28" s="13">
        <v>0.48094799999999999</v>
      </c>
      <c r="K28" s="13">
        <v>1.5552E-2</v>
      </c>
      <c r="L28" s="13">
        <v>0.11309</v>
      </c>
      <c r="M28" s="13">
        <v>0.18837000000000001</v>
      </c>
      <c r="N28" s="13">
        <v>-2.7354E-2</v>
      </c>
      <c r="O28" s="13">
        <v>0.21623200000000001</v>
      </c>
      <c r="P28" s="13">
        <v>1.3162E-2</v>
      </c>
      <c r="Q28" s="9"/>
      <c r="R28" s="14">
        <v>1085.43</v>
      </c>
      <c r="S28" s="15">
        <v>42.964500000000001</v>
      </c>
      <c r="T28" s="15">
        <v>2.6941999999999999</v>
      </c>
      <c r="U28" s="15">
        <v>9.5683000000000007</v>
      </c>
      <c r="V28" s="15">
        <v>6.5675999999999997</v>
      </c>
      <c r="W28" s="15">
        <v>3.7921999999999998</v>
      </c>
      <c r="X28" s="15">
        <v>10.343400000000001</v>
      </c>
      <c r="Y28" s="15">
        <v>23.8521</v>
      </c>
      <c r="Z28" s="15">
        <v>0.2177</v>
      </c>
      <c r="AA28" s="15">
        <v>0.47115899999999999</v>
      </c>
      <c r="AB28" s="15">
        <v>1.7658E-2</v>
      </c>
      <c r="AC28" s="15">
        <v>0.119924</v>
      </c>
      <c r="AD28" s="15">
        <v>0.188411</v>
      </c>
      <c r="AE28" s="15">
        <v>-3.5180000000000003E-2</v>
      </c>
      <c r="AF28" s="15">
        <v>0.22206799999999999</v>
      </c>
      <c r="AG28" s="15">
        <v>1.5959999999999998E-2</v>
      </c>
    </row>
    <row r="29" spans="1:33" x14ac:dyDescent="0.2">
      <c r="A29" s="12">
        <v>1059.3</v>
      </c>
      <c r="B29" s="13">
        <v>42.290700000000001</v>
      </c>
      <c r="C29" s="13">
        <v>3.1089000000000002</v>
      </c>
      <c r="D29" s="13">
        <v>9.7805</v>
      </c>
      <c r="E29" s="13">
        <v>6.8395000000000001</v>
      </c>
      <c r="F29" s="13">
        <v>3.6444000000000001</v>
      </c>
      <c r="G29" s="13">
        <v>10.207100000000001</v>
      </c>
      <c r="H29" s="13">
        <v>23.946300000000001</v>
      </c>
      <c r="I29" s="13">
        <v>0.18260000000000001</v>
      </c>
      <c r="J29" s="13">
        <v>0.45884399999999997</v>
      </c>
      <c r="K29" s="13">
        <v>1.4541999999999999E-2</v>
      </c>
      <c r="L29" s="13">
        <v>0.115471</v>
      </c>
      <c r="M29" s="13">
        <v>0.202736</v>
      </c>
      <c r="N29" s="13">
        <v>-2.5581E-2</v>
      </c>
      <c r="O29" s="13">
        <v>0.220577</v>
      </c>
      <c r="P29" s="13">
        <v>1.3412E-2</v>
      </c>
      <c r="Q29" s="9"/>
      <c r="R29" s="14">
        <v>1080.43</v>
      </c>
      <c r="S29" s="15">
        <v>42.433799999999998</v>
      </c>
      <c r="T29" s="15">
        <v>2.9186000000000001</v>
      </c>
      <c r="U29" s="15">
        <v>9.9304000000000006</v>
      </c>
      <c r="V29" s="15">
        <v>6.7397999999999998</v>
      </c>
      <c r="W29" s="15">
        <v>3.8553000000000002</v>
      </c>
      <c r="X29" s="15">
        <v>10.070499999999999</v>
      </c>
      <c r="Y29" s="15">
        <v>23.829599999999999</v>
      </c>
      <c r="Z29" s="15">
        <v>0.2218</v>
      </c>
      <c r="AA29" s="15">
        <v>0.45225300000000002</v>
      </c>
      <c r="AB29" s="15">
        <v>1.6631E-2</v>
      </c>
      <c r="AC29" s="15">
        <v>0.122125</v>
      </c>
      <c r="AD29" s="15">
        <v>0.20059299999999999</v>
      </c>
      <c r="AE29" s="15">
        <v>-3.4320999999999997E-2</v>
      </c>
      <c r="AF29" s="15">
        <v>0.22642699999999999</v>
      </c>
      <c r="AG29" s="15">
        <v>1.6292000000000001E-2</v>
      </c>
    </row>
    <row r="30" spans="1:33" x14ac:dyDescent="0.2">
      <c r="A30" s="12">
        <v>1054.3</v>
      </c>
      <c r="B30" s="13">
        <v>41.632899999999999</v>
      </c>
      <c r="C30" s="13">
        <v>3.4062999999999999</v>
      </c>
      <c r="D30" s="13">
        <v>10.2043</v>
      </c>
      <c r="E30" s="13">
        <v>7.0476999999999999</v>
      </c>
      <c r="F30" s="13">
        <v>3.7181999999999999</v>
      </c>
      <c r="G30" s="13">
        <v>9.8896999999999995</v>
      </c>
      <c r="H30" s="13">
        <v>23.915700000000001</v>
      </c>
      <c r="I30" s="13">
        <v>0.1852</v>
      </c>
      <c r="J30" s="13">
        <v>0.43535499999999999</v>
      </c>
      <c r="K30" s="13">
        <v>1.3559999999999999E-2</v>
      </c>
      <c r="L30" s="13">
        <v>0.118052</v>
      </c>
      <c r="M30" s="13">
        <v>0.218058</v>
      </c>
      <c r="N30" s="13">
        <v>-2.3556000000000001E-2</v>
      </c>
      <c r="O30" s="13">
        <v>0.22489899999999999</v>
      </c>
      <c r="P30" s="13">
        <v>1.3632E-2</v>
      </c>
      <c r="Q30" s="9"/>
      <c r="R30" s="14">
        <v>1075.43</v>
      </c>
      <c r="S30" s="15">
        <v>41.881399999999999</v>
      </c>
      <c r="T30" s="15">
        <v>3.1539999999999999</v>
      </c>
      <c r="U30" s="15">
        <v>10.304</v>
      </c>
      <c r="V30" s="15">
        <v>6.9180999999999999</v>
      </c>
      <c r="W30" s="15">
        <v>3.9237000000000002</v>
      </c>
      <c r="X30" s="15">
        <v>9.7880000000000003</v>
      </c>
      <c r="Y30" s="15">
        <v>23.805</v>
      </c>
      <c r="Z30" s="15">
        <v>0.22570000000000001</v>
      </c>
      <c r="AA30" s="15">
        <v>0.43240000000000001</v>
      </c>
      <c r="AB30" s="15">
        <v>1.5633999999999999E-2</v>
      </c>
      <c r="AC30" s="15">
        <v>0.12450600000000001</v>
      </c>
      <c r="AD30" s="15">
        <v>0.21332499999999999</v>
      </c>
      <c r="AE30" s="15">
        <v>-3.3332000000000001E-2</v>
      </c>
      <c r="AF30" s="15">
        <v>0.23086300000000001</v>
      </c>
      <c r="AG30" s="15">
        <v>1.6605000000000002E-2</v>
      </c>
    </row>
    <row r="31" spans="1:33" x14ac:dyDescent="0.2">
      <c r="A31" s="12">
        <v>1049.3</v>
      </c>
      <c r="B31" s="13">
        <v>40.959299999999999</v>
      </c>
      <c r="C31" s="13">
        <v>3.7124999999999999</v>
      </c>
      <c r="D31" s="13">
        <v>10.6371</v>
      </c>
      <c r="E31" s="13">
        <v>7.2576000000000001</v>
      </c>
      <c r="F31" s="13">
        <v>3.7970999999999999</v>
      </c>
      <c r="G31" s="13">
        <v>9.5655000000000001</v>
      </c>
      <c r="H31" s="13">
        <v>23.883500000000002</v>
      </c>
      <c r="I31" s="13">
        <v>0.18740000000000001</v>
      </c>
      <c r="J31" s="13">
        <v>0.41106500000000001</v>
      </c>
      <c r="K31" s="13">
        <v>1.2622E-2</v>
      </c>
      <c r="L31" s="13">
        <v>0.120813</v>
      </c>
      <c r="M31" s="13">
        <v>0.23389699999999999</v>
      </c>
      <c r="N31" s="13">
        <v>-2.1462999999999999E-2</v>
      </c>
      <c r="O31" s="13">
        <v>0.229245</v>
      </c>
      <c r="P31" s="13">
        <v>1.3821999999999999E-2</v>
      </c>
      <c r="Q31" s="9"/>
      <c r="R31" s="14">
        <v>1070.43</v>
      </c>
      <c r="S31" s="15">
        <v>41.318399999999997</v>
      </c>
      <c r="T31" s="15">
        <v>3.3931</v>
      </c>
      <c r="U31" s="15">
        <v>10.6839</v>
      </c>
      <c r="V31" s="15">
        <v>7.1001000000000003</v>
      </c>
      <c r="W31" s="15">
        <v>3.9969999999999999</v>
      </c>
      <c r="X31" s="15">
        <v>9.4994999999999994</v>
      </c>
      <c r="Y31" s="15">
        <v>23.778700000000001</v>
      </c>
      <c r="Z31" s="15">
        <v>0.2293</v>
      </c>
      <c r="AA31" s="15">
        <v>0.41195700000000002</v>
      </c>
      <c r="AB31" s="15">
        <v>1.4677000000000001E-2</v>
      </c>
      <c r="AC31" s="15">
        <v>0.12706000000000001</v>
      </c>
      <c r="AD31" s="15">
        <v>0.22631699999999999</v>
      </c>
      <c r="AE31" s="15">
        <v>-3.2329999999999998E-2</v>
      </c>
      <c r="AF31" s="15">
        <v>0.23542199999999999</v>
      </c>
      <c r="AG31" s="15">
        <v>1.6896999999999999E-2</v>
      </c>
    </row>
    <row r="32" spans="1:33" x14ac:dyDescent="0.2">
      <c r="A32" s="12">
        <v>1044.3</v>
      </c>
      <c r="B32" s="13">
        <v>40.301299999999998</v>
      </c>
      <c r="C32" s="13">
        <v>4.0069999999999997</v>
      </c>
      <c r="D32" s="13">
        <v>11.064</v>
      </c>
      <c r="E32" s="13">
        <v>7.4627999999999997</v>
      </c>
      <c r="F32" s="13">
        <v>3.8801000000000001</v>
      </c>
      <c r="G32" s="13">
        <v>9.2446000000000002</v>
      </c>
      <c r="H32" s="13">
        <v>23.850999999999999</v>
      </c>
      <c r="I32" s="13">
        <v>0.1893</v>
      </c>
      <c r="J32" s="13">
        <v>0.387044</v>
      </c>
      <c r="K32" s="13">
        <v>1.1747E-2</v>
      </c>
      <c r="L32" s="13">
        <v>0.123712</v>
      </c>
      <c r="M32" s="13">
        <v>0.24940599999999999</v>
      </c>
      <c r="N32" s="13">
        <v>-1.9642E-2</v>
      </c>
      <c r="O32" s="13">
        <v>0.23374300000000001</v>
      </c>
      <c r="P32" s="13">
        <v>1.3989E-2</v>
      </c>
      <c r="Q32" s="9"/>
      <c r="R32" s="14">
        <v>1065.43</v>
      </c>
      <c r="S32" s="15">
        <v>40.761299999999999</v>
      </c>
      <c r="T32" s="15">
        <v>3.6246</v>
      </c>
      <c r="U32" s="15">
        <v>11.062099999999999</v>
      </c>
      <c r="V32" s="15">
        <v>7.2834000000000003</v>
      </c>
      <c r="W32" s="15">
        <v>4.0750999999999999</v>
      </c>
      <c r="X32" s="15">
        <v>9.2096999999999998</v>
      </c>
      <c r="Y32" s="15">
        <v>23.751300000000001</v>
      </c>
      <c r="Z32" s="15">
        <v>0.2326</v>
      </c>
      <c r="AA32" s="15">
        <v>0.39147900000000002</v>
      </c>
      <c r="AB32" s="15">
        <v>1.3773000000000001E-2</v>
      </c>
      <c r="AC32" s="15">
        <v>0.129775</v>
      </c>
      <c r="AD32" s="15">
        <v>0.23908799999999999</v>
      </c>
      <c r="AE32" s="15">
        <v>-3.1496999999999997E-2</v>
      </c>
      <c r="AF32" s="15">
        <v>0.240205</v>
      </c>
      <c r="AG32" s="15">
        <v>1.7176E-2</v>
      </c>
    </row>
    <row r="33" spans="1:33" x14ac:dyDescent="0.2">
      <c r="A33" s="12">
        <v>1039.3</v>
      </c>
      <c r="B33" s="13">
        <v>39.714500000000001</v>
      </c>
      <c r="C33" s="13">
        <v>4.2572999999999999</v>
      </c>
      <c r="D33" s="13">
        <v>11.460699999999999</v>
      </c>
      <c r="E33" s="13">
        <v>7.6452999999999998</v>
      </c>
      <c r="F33" s="13">
        <v>3.9617</v>
      </c>
      <c r="G33" s="13">
        <v>8.9475999999999996</v>
      </c>
      <c r="H33" s="13">
        <v>23.8218</v>
      </c>
      <c r="I33" s="13">
        <v>0.19109999999999999</v>
      </c>
      <c r="J33" s="13">
        <v>0.36529400000000001</v>
      </c>
      <c r="K33" s="13">
        <v>1.0954999999999999E-2</v>
      </c>
      <c r="L33" s="13">
        <v>0.12654799999999999</v>
      </c>
      <c r="M33" s="13">
        <v>0.26329900000000001</v>
      </c>
      <c r="N33" s="13">
        <v>-1.8727000000000001E-2</v>
      </c>
      <c r="O33" s="13">
        <v>0.23847499999999999</v>
      </c>
      <c r="P33" s="13">
        <v>1.4154999999999999E-2</v>
      </c>
      <c r="Q33" s="9"/>
      <c r="R33" s="14">
        <v>1060.43</v>
      </c>
      <c r="S33" s="15">
        <v>40.2316</v>
      </c>
      <c r="T33" s="15">
        <v>3.8328000000000002</v>
      </c>
      <c r="U33" s="15">
        <v>11.4285</v>
      </c>
      <c r="V33" s="15">
        <v>7.4656000000000002</v>
      </c>
      <c r="W33" s="15">
        <v>4.1576000000000004</v>
      </c>
      <c r="X33" s="15">
        <v>8.9243000000000006</v>
      </c>
      <c r="Y33" s="15">
        <v>23.723400000000002</v>
      </c>
      <c r="Z33" s="15">
        <v>0.23599999999999999</v>
      </c>
      <c r="AA33" s="15">
        <v>0.37168800000000002</v>
      </c>
      <c r="AB33" s="15">
        <v>1.2935E-2</v>
      </c>
      <c r="AC33" s="15">
        <v>0.132636</v>
      </c>
      <c r="AD33" s="15">
        <v>0.25097799999999998</v>
      </c>
      <c r="AE33" s="15">
        <v>-3.1074999999999998E-2</v>
      </c>
      <c r="AF33" s="15">
        <v>0.24537999999999999</v>
      </c>
      <c r="AG33" s="15">
        <v>1.7457E-2</v>
      </c>
    </row>
    <row r="34" spans="1:33" x14ac:dyDescent="0.2">
      <c r="A34" s="12">
        <v>1034.3</v>
      </c>
      <c r="B34" s="13">
        <v>39.218400000000003</v>
      </c>
      <c r="C34" s="13">
        <v>4.4424000000000001</v>
      </c>
      <c r="D34" s="13">
        <v>11.8165</v>
      </c>
      <c r="E34" s="13">
        <v>7.8147000000000002</v>
      </c>
      <c r="F34" s="13">
        <v>4.0445000000000002</v>
      </c>
      <c r="G34" s="13">
        <v>8.6748999999999992</v>
      </c>
      <c r="H34" s="13">
        <v>23.795100000000001</v>
      </c>
      <c r="I34" s="13">
        <v>0.19350000000000001</v>
      </c>
      <c r="J34" s="13">
        <v>0.34644599999999998</v>
      </c>
      <c r="K34" s="13">
        <v>1.0259000000000001E-2</v>
      </c>
      <c r="L34" s="13">
        <v>0.12940599999999999</v>
      </c>
      <c r="M34" s="13">
        <v>0.27455299999999999</v>
      </c>
      <c r="N34" s="13">
        <v>-1.8926999999999999E-2</v>
      </c>
      <c r="O34" s="13">
        <v>0.24391299999999999</v>
      </c>
      <c r="P34" s="13">
        <v>1.435E-2</v>
      </c>
      <c r="Q34" s="9"/>
      <c r="R34" s="14">
        <v>1055.43</v>
      </c>
      <c r="S34" s="15">
        <v>39.7515</v>
      </c>
      <c r="T34" s="15">
        <v>4.0007000000000001</v>
      </c>
      <c r="U34" s="15">
        <v>11.773099999999999</v>
      </c>
      <c r="V34" s="15">
        <v>7.6463000000000001</v>
      </c>
      <c r="W34" s="15">
        <v>4.2443999999999997</v>
      </c>
      <c r="X34" s="15">
        <v>8.6486999999999998</v>
      </c>
      <c r="Y34" s="15">
        <v>23.695499999999999</v>
      </c>
      <c r="Z34" s="15">
        <v>0.23980000000000001</v>
      </c>
      <c r="AA34" s="15">
        <v>0.35334100000000002</v>
      </c>
      <c r="AB34" s="15">
        <v>1.2175E-2</v>
      </c>
      <c r="AC34" s="15">
        <v>0.135627</v>
      </c>
      <c r="AD34" s="15">
        <v>0.261241</v>
      </c>
      <c r="AE34" s="15">
        <v>-3.1326E-2</v>
      </c>
      <c r="AF34" s="15">
        <v>0.25117899999999999</v>
      </c>
      <c r="AG34" s="15">
        <v>1.7763000000000001E-2</v>
      </c>
    </row>
    <row r="35" spans="1:33" x14ac:dyDescent="0.2">
      <c r="A35" s="12">
        <v>1029.3</v>
      </c>
      <c r="B35" s="13">
        <v>38.828200000000002</v>
      </c>
      <c r="C35" s="13">
        <v>4.5469999999999997</v>
      </c>
      <c r="D35" s="13">
        <v>12.124000000000001</v>
      </c>
      <c r="E35" s="13">
        <v>7.9764999999999997</v>
      </c>
      <c r="F35" s="13">
        <v>4.1292</v>
      </c>
      <c r="G35" s="13">
        <v>8.4278999999999993</v>
      </c>
      <c r="H35" s="13">
        <v>23.770499999999998</v>
      </c>
      <c r="I35" s="13">
        <v>0.1966</v>
      </c>
      <c r="J35" s="13">
        <v>0.33103399999999999</v>
      </c>
      <c r="K35" s="13">
        <v>9.6570000000000007E-3</v>
      </c>
      <c r="L35" s="13">
        <v>0.1323</v>
      </c>
      <c r="M35" s="13">
        <v>0.28244200000000003</v>
      </c>
      <c r="N35" s="13">
        <v>-2.0434000000000001E-2</v>
      </c>
      <c r="O35" s="13">
        <v>0.25039699999999998</v>
      </c>
      <c r="P35" s="13">
        <v>1.4604000000000001E-2</v>
      </c>
      <c r="Q35" s="9"/>
      <c r="R35" s="14">
        <v>1050.43</v>
      </c>
      <c r="S35" s="15">
        <v>39.338200000000001</v>
      </c>
      <c r="T35" s="15">
        <v>4.1136999999999997</v>
      </c>
      <c r="U35" s="15">
        <v>12.0885</v>
      </c>
      <c r="V35" s="15">
        <v>7.8268000000000004</v>
      </c>
      <c r="W35" s="15">
        <v>4.3352000000000004</v>
      </c>
      <c r="X35" s="15">
        <v>8.3859999999999992</v>
      </c>
      <c r="Y35" s="15">
        <v>23.6675</v>
      </c>
      <c r="Z35" s="15">
        <v>0.2442</v>
      </c>
      <c r="AA35" s="15">
        <v>0.33702599999999999</v>
      </c>
      <c r="AB35" s="15">
        <v>1.1498E-2</v>
      </c>
      <c r="AC35" s="15">
        <v>0.13874</v>
      </c>
      <c r="AD35" s="15">
        <v>0.26923200000000003</v>
      </c>
      <c r="AE35" s="15">
        <v>-3.2468999999999998E-2</v>
      </c>
      <c r="AF35" s="15">
        <v>0.257853</v>
      </c>
      <c r="AG35" s="15">
        <v>1.8120000000000001E-2</v>
      </c>
    </row>
    <row r="36" spans="1:33" x14ac:dyDescent="0.2">
      <c r="A36" s="12">
        <v>1024.3</v>
      </c>
      <c r="B36" s="13">
        <v>38.539900000000003</v>
      </c>
      <c r="C36" s="13">
        <v>4.5694999999999997</v>
      </c>
      <c r="D36" s="13">
        <v>12.385899999999999</v>
      </c>
      <c r="E36" s="13">
        <v>8.1377000000000006</v>
      </c>
      <c r="F36" s="13">
        <v>4.2164000000000001</v>
      </c>
      <c r="G36" s="13">
        <v>8.2024000000000008</v>
      </c>
      <c r="H36" s="13">
        <v>23.747399999999999</v>
      </c>
      <c r="I36" s="13">
        <v>0.2009</v>
      </c>
      <c r="J36" s="13">
        <v>0.31893300000000002</v>
      </c>
      <c r="K36" s="13">
        <v>9.1409999999999998E-3</v>
      </c>
      <c r="L36" s="13">
        <v>0.13525100000000001</v>
      </c>
      <c r="M36" s="13">
        <v>0.28685500000000003</v>
      </c>
      <c r="N36" s="13">
        <v>-2.3245999999999999E-2</v>
      </c>
      <c r="O36" s="13">
        <v>0.258127</v>
      </c>
      <c r="P36" s="13">
        <v>1.4938999999999999E-2</v>
      </c>
      <c r="Q36" s="9"/>
      <c r="R36" s="14">
        <v>1045.43</v>
      </c>
      <c r="S36" s="15">
        <v>38.9983</v>
      </c>
      <c r="T36" s="15">
        <v>4.1638999999999999</v>
      </c>
      <c r="U36" s="15">
        <v>12.372199999999999</v>
      </c>
      <c r="V36" s="15">
        <v>8.0104000000000006</v>
      </c>
      <c r="W36" s="15">
        <v>4.4302000000000001</v>
      </c>
      <c r="X36" s="15">
        <v>8.1361000000000008</v>
      </c>
      <c r="Y36" s="15">
        <v>23.639199999999999</v>
      </c>
      <c r="Z36" s="15">
        <v>0.24970000000000001</v>
      </c>
      <c r="AA36" s="15">
        <v>0.32298300000000002</v>
      </c>
      <c r="AB36" s="15">
        <v>1.0902999999999999E-2</v>
      </c>
      <c r="AC36" s="15">
        <v>0.14197100000000001</v>
      </c>
      <c r="AD36" s="15">
        <v>0.27460099999999998</v>
      </c>
      <c r="AE36" s="15">
        <v>-3.4620999999999999E-2</v>
      </c>
      <c r="AF36" s="15">
        <v>0.26560800000000001</v>
      </c>
      <c r="AG36" s="15">
        <v>1.8554000000000001E-2</v>
      </c>
    </row>
    <row r="37" spans="1:33" x14ac:dyDescent="0.2">
      <c r="A37" s="12">
        <v>1019.3</v>
      </c>
      <c r="B37" s="13">
        <v>38.334600000000002</v>
      </c>
      <c r="C37" s="13">
        <v>4.5198999999999998</v>
      </c>
      <c r="D37" s="13">
        <v>12.612500000000001</v>
      </c>
      <c r="E37" s="13">
        <v>8.3042999999999996</v>
      </c>
      <c r="F37" s="13">
        <v>4.3067000000000002</v>
      </c>
      <c r="G37" s="13">
        <v>7.9912000000000001</v>
      </c>
      <c r="H37" s="13">
        <v>23.724399999999999</v>
      </c>
      <c r="I37" s="13">
        <v>0.2064</v>
      </c>
      <c r="J37" s="13">
        <v>0.30950800000000001</v>
      </c>
      <c r="K37" s="13">
        <v>8.6929999999999993E-3</v>
      </c>
      <c r="L37" s="13">
        <v>0.13828499999999999</v>
      </c>
      <c r="M37" s="13">
        <v>0.288221</v>
      </c>
      <c r="N37" s="13">
        <v>-2.7215E-2</v>
      </c>
      <c r="O37" s="13">
        <v>0.26714399999999999</v>
      </c>
      <c r="P37" s="13">
        <v>1.5363999999999999E-2</v>
      </c>
      <c r="Q37" s="9"/>
      <c r="R37" s="14">
        <v>1040.43</v>
      </c>
      <c r="S37" s="15">
        <v>38.727200000000003</v>
      </c>
      <c r="T37" s="15">
        <v>4.1519000000000004</v>
      </c>
      <c r="U37" s="15">
        <v>12.6279</v>
      </c>
      <c r="V37" s="15">
        <v>8.2012999999999998</v>
      </c>
      <c r="W37" s="15">
        <v>4.5293000000000001</v>
      </c>
      <c r="X37" s="15">
        <v>7.8959000000000001</v>
      </c>
      <c r="Y37" s="15">
        <v>23.6099</v>
      </c>
      <c r="Z37" s="15">
        <v>0.25659999999999999</v>
      </c>
      <c r="AA37" s="15">
        <v>0.311056</v>
      </c>
      <c r="AB37" s="15">
        <v>1.0382000000000001E-2</v>
      </c>
      <c r="AC37" s="15">
        <v>0.14532800000000001</v>
      </c>
      <c r="AD37" s="15">
        <v>0.27736499999999997</v>
      </c>
      <c r="AE37" s="15">
        <v>-3.7780000000000001E-2</v>
      </c>
      <c r="AF37" s="15">
        <v>0.274563</v>
      </c>
      <c r="AG37" s="15">
        <v>1.9085000000000001E-2</v>
      </c>
    </row>
    <row r="38" spans="1:33" x14ac:dyDescent="0.2">
      <c r="A38" s="12">
        <v>1014.3</v>
      </c>
      <c r="B38" s="13">
        <v>38.187600000000003</v>
      </c>
      <c r="C38" s="13">
        <v>4.4139999999999997</v>
      </c>
      <c r="D38" s="13">
        <v>12.8171</v>
      </c>
      <c r="E38" s="13">
        <v>8.4810999999999996</v>
      </c>
      <c r="F38" s="13">
        <v>4.4005999999999998</v>
      </c>
      <c r="G38" s="13">
        <v>7.7862</v>
      </c>
      <c r="H38" s="13">
        <v>23.700399999999998</v>
      </c>
      <c r="I38" s="13">
        <v>0.21310000000000001</v>
      </c>
      <c r="J38" s="13">
        <v>0.301902</v>
      </c>
      <c r="K38" s="13">
        <v>8.2979999999999998E-3</v>
      </c>
      <c r="L38" s="13">
        <v>0.14142299999999999</v>
      </c>
      <c r="M38" s="13">
        <v>0.28724100000000002</v>
      </c>
      <c r="N38" s="13">
        <v>-3.2121999999999998E-2</v>
      </c>
      <c r="O38" s="13">
        <v>0.27737699999999998</v>
      </c>
      <c r="P38" s="13">
        <v>1.5880999999999999E-2</v>
      </c>
      <c r="Q38" s="9"/>
      <c r="R38" s="14">
        <v>1035.43</v>
      </c>
      <c r="S38" s="15">
        <v>38.511600000000001</v>
      </c>
      <c r="T38" s="15">
        <v>4.085</v>
      </c>
      <c r="U38" s="15">
        <v>12.863</v>
      </c>
      <c r="V38" s="15">
        <v>8.4036000000000008</v>
      </c>
      <c r="W38" s="15">
        <v>4.6329000000000002</v>
      </c>
      <c r="X38" s="15">
        <v>7.6603000000000003</v>
      </c>
      <c r="Y38" s="15">
        <v>23.578700000000001</v>
      </c>
      <c r="Z38" s="15">
        <v>0.26479999999999998</v>
      </c>
      <c r="AA38" s="15">
        <v>0.30079699999999998</v>
      </c>
      <c r="AB38" s="15">
        <v>9.9220000000000003E-3</v>
      </c>
      <c r="AC38" s="15">
        <v>0.14881900000000001</v>
      </c>
      <c r="AD38" s="15">
        <v>0.27783799999999997</v>
      </c>
      <c r="AE38" s="15">
        <v>-4.1845E-2</v>
      </c>
      <c r="AF38" s="15">
        <v>0.28474500000000003</v>
      </c>
      <c r="AG38" s="15">
        <v>1.9723999999999998E-2</v>
      </c>
    </row>
    <row r="39" spans="1:33" x14ac:dyDescent="0.2">
      <c r="A39" s="12">
        <v>1009.3</v>
      </c>
      <c r="B39" s="13">
        <v>38.074399999999997</v>
      </c>
      <c r="C39" s="13">
        <v>4.2683</v>
      </c>
      <c r="D39" s="13">
        <v>13.0124</v>
      </c>
      <c r="E39" s="13">
        <v>8.6713000000000005</v>
      </c>
      <c r="F39" s="13">
        <v>4.4981999999999998</v>
      </c>
      <c r="G39" s="13">
        <v>7.58</v>
      </c>
      <c r="H39" s="13">
        <v>23.674299999999999</v>
      </c>
      <c r="I39" s="13">
        <v>0.22109999999999999</v>
      </c>
      <c r="J39" s="13">
        <v>0.29527700000000001</v>
      </c>
      <c r="K39" s="13">
        <v>7.9399999999999991E-3</v>
      </c>
      <c r="L39" s="13">
        <v>0.14468200000000001</v>
      </c>
      <c r="M39" s="13">
        <v>0.28464600000000001</v>
      </c>
      <c r="N39" s="13">
        <v>-3.7741999999999998E-2</v>
      </c>
      <c r="O39" s="13">
        <v>0.28870699999999999</v>
      </c>
      <c r="P39" s="13">
        <v>1.6489E-2</v>
      </c>
      <c r="Q39" s="9"/>
      <c r="R39" s="14">
        <v>1030.43</v>
      </c>
      <c r="S39" s="15">
        <v>38.334400000000002</v>
      </c>
      <c r="T39" s="15">
        <v>3.9740000000000002</v>
      </c>
      <c r="U39" s="15">
        <v>13.0868</v>
      </c>
      <c r="V39" s="15">
        <v>8.6207999999999991</v>
      </c>
      <c r="W39" s="15">
        <v>4.7408999999999999</v>
      </c>
      <c r="X39" s="15">
        <v>7.4237000000000002</v>
      </c>
      <c r="Y39" s="15">
        <v>23.544799999999999</v>
      </c>
      <c r="Z39" s="15">
        <v>0.2747</v>
      </c>
      <c r="AA39" s="15">
        <v>0.29161700000000002</v>
      </c>
      <c r="AB39" s="15">
        <v>9.5099999999999994E-3</v>
      </c>
      <c r="AC39" s="15">
        <v>0.15245500000000001</v>
      </c>
      <c r="AD39" s="15">
        <v>0.27649299999999999</v>
      </c>
      <c r="AE39" s="15">
        <v>-4.6663000000000003E-2</v>
      </c>
      <c r="AF39" s="15">
        <v>0.29611199999999999</v>
      </c>
      <c r="AG39" s="15">
        <v>2.0476999999999999E-2</v>
      </c>
    </row>
    <row r="40" spans="1:33" x14ac:dyDescent="0.2">
      <c r="A40" s="12">
        <v>1004.3</v>
      </c>
      <c r="B40" s="13">
        <v>37.975200000000001</v>
      </c>
      <c r="C40" s="13">
        <v>4.0965999999999996</v>
      </c>
      <c r="D40" s="13">
        <v>13.2089</v>
      </c>
      <c r="E40" s="13">
        <v>8.8771000000000004</v>
      </c>
      <c r="F40" s="13">
        <v>4.5997000000000003</v>
      </c>
      <c r="G40" s="13">
        <v>7.3667999999999996</v>
      </c>
      <c r="H40" s="13">
        <v>23.645499999999998</v>
      </c>
      <c r="I40" s="13">
        <v>0.2303</v>
      </c>
      <c r="J40" s="13">
        <v>0.28894399999999998</v>
      </c>
      <c r="K40" s="13">
        <v>7.6080000000000002E-3</v>
      </c>
      <c r="L40" s="13">
        <v>0.14807200000000001</v>
      </c>
      <c r="M40" s="13">
        <v>0.28105200000000002</v>
      </c>
      <c r="N40" s="13">
        <v>-4.3880000000000002E-2</v>
      </c>
      <c r="O40" s="13">
        <v>0.30101800000000001</v>
      </c>
      <c r="P40" s="13">
        <v>1.7184999999999999E-2</v>
      </c>
      <c r="Q40" s="9"/>
      <c r="R40" s="14">
        <v>1025.43</v>
      </c>
      <c r="S40" s="15">
        <v>38.178600000000003</v>
      </c>
      <c r="T40" s="15">
        <v>3.8300999999999998</v>
      </c>
      <c r="U40" s="15">
        <v>13.3079</v>
      </c>
      <c r="V40" s="15">
        <v>8.8558000000000003</v>
      </c>
      <c r="W40" s="15">
        <v>4.8535000000000004</v>
      </c>
      <c r="X40" s="15">
        <v>7.1806999999999999</v>
      </c>
      <c r="Y40" s="15">
        <v>23.507300000000001</v>
      </c>
      <c r="Z40" s="15">
        <v>0.28599999999999998</v>
      </c>
      <c r="AA40" s="15">
        <v>0.28293099999999999</v>
      </c>
      <c r="AB40" s="15">
        <v>9.1339999999999998E-3</v>
      </c>
      <c r="AC40" s="15">
        <v>0.15624499999999999</v>
      </c>
      <c r="AD40" s="15">
        <v>0.273816</v>
      </c>
      <c r="AE40" s="15">
        <v>-5.2068999999999997E-2</v>
      </c>
      <c r="AF40" s="15">
        <v>0.30859599999999998</v>
      </c>
      <c r="AG40" s="15">
        <v>2.1346E-2</v>
      </c>
    </row>
    <row r="41" spans="1:33" x14ac:dyDescent="0.2">
      <c r="A41" s="12">
        <v>999.3</v>
      </c>
      <c r="B41" s="13">
        <v>37.875100000000003</v>
      </c>
      <c r="C41" s="13">
        <v>3.9093</v>
      </c>
      <c r="D41" s="13">
        <v>13.414099999999999</v>
      </c>
      <c r="E41" s="13">
        <v>9.1000999999999994</v>
      </c>
      <c r="F41" s="13">
        <v>4.7050999999999998</v>
      </c>
      <c r="G41" s="13">
        <v>7.1425999999999998</v>
      </c>
      <c r="H41" s="13">
        <v>23.613199999999999</v>
      </c>
      <c r="I41" s="13">
        <v>0.24049999999999999</v>
      </c>
      <c r="J41" s="13">
        <v>0.282387</v>
      </c>
      <c r="K41" s="13">
        <v>7.2940000000000001E-3</v>
      </c>
      <c r="L41" s="13">
        <v>0.15160000000000001</v>
      </c>
      <c r="M41" s="13">
        <v>0.27691700000000002</v>
      </c>
      <c r="N41" s="13">
        <v>-5.0386E-2</v>
      </c>
      <c r="O41" s="13">
        <v>0.31422</v>
      </c>
      <c r="P41" s="13">
        <v>1.7968000000000001E-2</v>
      </c>
      <c r="Q41" s="9"/>
      <c r="R41" s="14">
        <v>1020.43</v>
      </c>
      <c r="S41" s="15">
        <v>38.029400000000003</v>
      </c>
      <c r="T41" s="15">
        <v>3.6633</v>
      </c>
      <c r="U41" s="15">
        <v>13.533799999999999</v>
      </c>
      <c r="V41" s="15">
        <v>9.1112000000000002</v>
      </c>
      <c r="W41" s="15">
        <v>4.9706999999999999</v>
      </c>
      <c r="X41" s="15">
        <v>6.9272</v>
      </c>
      <c r="Y41" s="15">
        <v>23.465599999999998</v>
      </c>
      <c r="Z41" s="15">
        <v>0.2989</v>
      </c>
      <c r="AA41" s="15">
        <v>0.27423599999999998</v>
      </c>
      <c r="AB41" s="15">
        <v>8.7849999999999994E-3</v>
      </c>
      <c r="AC41" s="15">
        <v>0.16019600000000001</v>
      </c>
      <c r="AD41" s="15">
        <v>0.270231</v>
      </c>
      <c r="AE41" s="15">
        <v>-5.7905999999999999E-2</v>
      </c>
      <c r="AF41" s="15">
        <v>0.32212499999999999</v>
      </c>
      <c r="AG41" s="15">
        <v>2.2334E-2</v>
      </c>
    </row>
    <row r="42" spans="1:33" x14ac:dyDescent="0.2">
      <c r="A42" s="12">
        <v>994.3</v>
      </c>
      <c r="B42" s="13">
        <v>37.7639</v>
      </c>
      <c r="C42" s="13">
        <v>3.7138</v>
      </c>
      <c r="D42" s="13">
        <v>13.632999999999999</v>
      </c>
      <c r="E42" s="13">
        <v>9.3417999999999992</v>
      </c>
      <c r="F42" s="13">
        <v>4.8143000000000002</v>
      </c>
      <c r="G42" s="13">
        <v>6.9043999999999999</v>
      </c>
      <c r="H42" s="13">
        <v>23.576899999999998</v>
      </c>
      <c r="I42" s="13">
        <v>0.252</v>
      </c>
      <c r="J42" s="13">
        <v>0.27525300000000003</v>
      </c>
      <c r="K42" s="13">
        <v>6.9930000000000001E-3</v>
      </c>
      <c r="L42" s="13">
        <v>0.15526499999999999</v>
      </c>
      <c r="M42" s="13">
        <v>0.27255200000000002</v>
      </c>
      <c r="N42" s="13">
        <v>-5.7147999999999997E-2</v>
      </c>
      <c r="O42" s="13">
        <v>0.32824500000000001</v>
      </c>
      <c r="P42" s="13">
        <v>1.8839000000000002E-2</v>
      </c>
      <c r="Q42" s="9"/>
      <c r="R42" s="14">
        <v>1015.43</v>
      </c>
      <c r="S42" s="15">
        <v>37.8767</v>
      </c>
      <c r="T42" s="15">
        <v>3.4813999999999998</v>
      </c>
      <c r="U42" s="15">
        <v>13.769399999999999</v>
      </c>
      <c r="V42" s="15">
        <v>9.3872999999999998</v>
      </c>
      <c r="W42" s="15">
        <v>5.0915999999999997</v>
      </c>
      <c r="X42" s="15">
        <v>6.6608000000000001</v>
      </c>
      <c r="Y42" s="15">
        <v>23.4193</v>
      </c>
      <c r="Z42" s="15">
        <v>0.31340000000000001</v>
      </c>
      <c r="AA42" s="15">
        <v>0.26519100000000001</v>
      </c>
      <c r="AB42" s="15">
        <v>8.4550000000000007E-3</v>
      </c>
      <c r="AC42" s="15">
        <v>0.16428699999999999</v>
      </c>
      <c r="AD42" s="15">
        <v>0.26607999999999998</v>
      </c>
      <c r="AE42" s="15">
        <v>-6.4060000000000006E-2</v>
      </c>
      <c r="AF42" s="15">
        <v>0.33660400000000001</v>
      </c>
      <c r="AG42" s="15">
        <v>2.3441E-2</v>
      </c>
    </row>
    <row r="43" spans="1:33" x14ac:dyDescent="0.2">
      <c r="A43" s="12">
        <v>989.3</v>
      </c>
      <c r="B43" s="13">
        <v>37.634799999999998</v>
      </c>
      <c r="C43" s="13">
        <v>3.5148000000000001</v>
      </c>
      <c r="D43" s="13">
        <v>13.8688</v>
      </c>
      <c r="E43" s="13">
        <v>9.6029999999999998</v>
      </c>
      <c r="F43" s="13">
        <v>4.9268999999999998</v>
      </c>
      <c r="G43" s="13">
        <v>6.6508000000000003</v>
      </c>
      <c r="H43" s="13">
        <v>23.5364</v>
      </c>
      <c r="I43" s="13">
        <v>0.26450000000000001</v>
      </c>
      <c r="J43" s="13">
        <v>0.26731300000000002</v>
      </c>
      <c r="K43" s="13">
        <v>6.7010000000000004E-3</v>
      </c>
      <c r="L43" s="13">
        <v>0.15906100000000001</v>
      </c>
      <c r="M43" s="13">
        <v>0.26815899999999998</v>
      </c>
      <c r="N43" s="13">
        <v>-6.4083000000000001E-2</v>
      </c>
      <c r="O43" s="13">
        <v>0.34304899999999999</v>
      </c>
      <c r="P43" s="13">
        <v>1.9800000000000002E-2</v>
      </c>
      <c r="Q43" s="9"/>
      <c r="R43" s="14">
        <v>1010.43</v>
      </c>
      <c r="S43" s="15">
        <v>37.721400000000003</v>
      </c>
      <c r="T43" s="15">
        <v>3.2911999999999999</v>
      </c>
      <c r="U43" s="15">
        <v>14.016500000000001</v>
      </c>
      <c r="V43" s="15">
        <v>9.6722999999999999</v>
      </c>
      <c r="W43" s="15">
        <v>5.2118000000000002</v>
      </c>
      <c r="X43" s="15">
        <v>6.3874000000000004</v>
      </c>
      <c r="Y43" s="15">
        <v>23.370100000000001</v>
      </c>
      <c r="Z43" s="15">
        <v>0.32929999999999998</v>
      </c>
      <c r="AA43" s="15">
        <v>0.25593700000000003</v>
      </c>
      <c r="AB43" s="15">
        <v>8.1370000000000001E-3</v>
      </c>
      <c r="AC43" s="15">
        <v>0.16836200000000001</v>
      </c>
      <c r="AD43" s="15">
        <v>0.26175500000000002</v>
      </c>
      <c r="AE43" s="15">
        <v>-7.0544999999999997E-2</v>
      </c>
      <c r="AF43" s="15">
        <v>0.35169499999999998</v>
      </c>
      <c r="AG43" s="15">
        <v>2.4659E-2</v>
      </c>
    </row>
    <row r="44" spans="1:33" x14ac:dyDescent="0.2">
      <c r="A44" s="12">
        <v>984.3</v>
      </c>
      <c r="B44" s="13">
        <v>37.483899999999998</v>
      </c>
      <c r="C44" s="13">
        <v>3.3155999999999999</v>
      </c>
      <c r="D44" s="13">
        <v>14.1233</v>
      </c>
      <c r="E44" s="13">
        <v>9.8843999999999994</v>
      </c>
      <c r="F44" s="13">
        <v>5.0423999999999998</v>
      </c>
      <c r="G44" s="13">
        <v>6.3807999999999998</v>
      </c>
      <c r="H44" s="13">
        <v>23.491299999999999</v>
      </c>
      <c r="I44" s="13">
        <v>0.27829999999999999</v>
      </c>
      <c r="J44" s="13">
        <v>0.25843300000000002</v>
      </c>
      <c r="K44" s="13">
        <v>6.417E-3</v>
      </c>
      <c r="L44" s="13">
        <v>0.16297400000000001</v>
      </c>
      <c r="M44" s="13">
        <v>0.26385700000000001</v>
      </c>
      <c r="N44" s="13">
        <v>-7.1133000000000002E-2</v>
      </c>
      <c r="O44" s="13">
        <v>0.358597</v>
      </c>
      <c r="P44" s="13">
        <v>2.0854000000000001E-2</v>
      </c>
      <c r="Q44" s="9"/>
      <c r="R44" s="14">
        <v>1005.43</v>
      </c>
      <c r="S44" s="15">
        <v>37.549399999999999</v>
      </c>
      <c r="T44" s="15">
        <v>3.0977000000000001</v>
      </c>
      <c r="U44" s="15">
        <v>14.279400000000001</v>
      </c>
      <c r="V44" s="15">
        <v>9.9772999999999996</v>
      </c>
      <c r="W44" s="15">
        <v>5.3341000000000003</v>
      </c>
      <c r="X44" s="15">
        <v>6.0993000000000004</v>
      </c>
      <c r="Y44" s="15">
        <v>23.315999999999999</v>
      </c>
      <c r="Z44" s="15">
        <v>0.34670000000000001</v>
      </c>
      <c r="AA44" s="15">
        <v>0.24591199999999999</v>
      </c>
      <c r="AB44" s="15">
        <v>7.8289999999999992E-3</v>
      </c>
      <c r="AC44" s="15">
        <v>0.17252899999999999</v>
      </c>
      <c r="AD44" s="15">
        <v>0.257355</v>
      </c>
      <c r="AE44" s="15">
        <v>-7.7161999999999994E-2</v>
      </c>
      <c r="AF44" s="15">
        <v>0.36754100000000001</v>
      </c>
      <c r="AG44" s="15">
        <v>2.5996999999999999E-2</v>
      </c>
    </row>
    <row r="45" spans="1:33" x14ac:dyDescent="0.2">
      <c r="A45" s="12">
        <v>979.3</v>
      </c>
      <c r="B45" s="13">
        <v>37.308999999999997</v>
      </c>
      <c r="C45" s="13">
        <v>3.1179999999999999</v>
      </c>
      <c r="D45" s="13">
        <v>14.3971</v>
      </c>
      <c r="E45" s="13">
        <v>10.186400000000001</v>
      </c>
      <c r="F45" s="13">
        <v>5.1600999999999999</v>
      </c>
      <c r="G45" s="13">
        <v>6.0945</v>
      </c>
      <c r="H45" s="13">
        <v>23.441600000000001</v>
      </c>
      <c r="I45" s="13">
        <v>0.29330000000000001</v>
      </c>
      <c r="J45" s="13">
        <v>0.24854799999999999</v>
      </c>
      <c r="K45" s="13">
        <v>6.1399999999999996E-3</v>
      </c>
      <c r="L45" s="13">
        <v>0.16698399999999999</v>
      </c>
      <c r="M45" s="13">
        <v>0.25971499999999997</v>
      </c>
      <c r="N45" s="13">
        <v>-7.8251000000000001E-2</v>
      </c>
      <c r="O45" s="13">
        <v>0.374859</v>
      </c>
      <c r="P45" s="13">
        <v>2.2003999999999999E-2</v>
      </c>
      <c r="Q45" s="9"/>
      <c r="R45" s="14">
        <v>1000.43</v>
      </c>
      <c r="S45" s="15">
        <v>37.357500000000002</v>
      </c>
      <c r="T45" s="15">
        <v>2.9039000000000001</v>
      </c>
      <c r="U45" s="15">
        <v>14.559200000000001</v>
      </c>
      <c r="V45" s="15">
        <v>10.3026</v>
      </c>
      <c r="W45" s="15">
        <v>5.4577</v>
      </c>
      <c r="X45" s="15">
        <v>5.7964000000000002</v>
      </c>
      <c r="Y45" s="15">
        <v>23.257000000000001</v>
      </c>
      <c r="Z45" s="15">
        <v>0.36570000000000003</v>
      </c>
      <c r="AA45" s="15">
        <v>0.23502300000000001</v>
      </c>
      <c r="AB45" s="15">
        <v>7.528E-3</v>
      </c>
      <c r="AC45" s="15">
        <v>0.176762</v>
      </c>
      <c r="AD45" s="15">
        <v>0.25298500000000002</v>
      </c>
      <c r="AE45" s="15">
        <v>-8.3844000000000002E-2</v>
      </c>
      <c r="AF45" s="15">
        <v>0.38408799999999998</v>
      </c>
      <c r="AG45" s="15">
        <v>2.7458E-2</v>
      </c>
    </row>
    <row r="46" spans="1:33" x14ac:dyDescent="0.2">
      <c r="A46" s="12">
        <v>974.3</v>
      </c>
      <c r="B46" s="13">
        <v>37.109200000000001</v>
      </c>
      <c r="C46" s="13">
        <v>2.9236</v>
      </c>
      <c r="D46" s="13">
        <v>14.690200000000001</v>
      </c>
      <c r="E46" s="13">
        <v>10.508800000000001</v>
      </c>
      <c r="F46" s="13">
        <v>5.2792000000000003</v>
      </c>
      <c r="G46" s="13">
        <v>5.7923</v>
      </c>
      <c r="H46" s="13">
        <v>23.3872</v>
      </c>
      <c r="I46" s="13">
        <v>0.30959999999999999</v>
      </c>
      <c r="J46" s="13">
        <v>0.237645</v>
      </c>
      <c r="K46" s="13">
        <v>5.8700000000000002E-3</v>
      </c>
      <c r="L46" s="13">
        <v>0.17106199999999999</v>
      </c>
      <c r="M46" s="13">
        <v>0.25576900000000002</v>
      </c>
      <c r="N46" s="13">
        <v>-8.5401000000000005E-2</v>
      </c>
      <c r="O46" s="13">
        <v>0.39179799999999998</v>
      </c>
      <c r="P46" s="13">
        <v>2.3255999999999999E-2</v>
      </c>
      <c r="Q46" s="9"/>
      <c r="R46" s="14">
        <v>995.43</v>
      </c>
      <c r="S46" s="15">
        <v>37.144300000000001</v>
      </c>
      <c r="T46" s="15">
        <v>2.7117</v>
      </c>
      <c r="U46" s="15">
        <v>14.8559</v>
      </c>
      <c r="V46" s="15">
        <v>10.647600000000001</v>
      </c>
      <c r="W46" s="15">
        <v>5.5815999999999999</v>
      </c>
      <c r="X46" s="15">
        <v>5.4794</v>
      </c>
      <c r="Y46" s="15">
        <v>23.193100000000001</v>
      </c>
      <c r="Z46" s="15">
        <v>0.38629999999999998</v>
      </c>
      <c r="AA46" s="15">
        <v>0.223242</v>
      </c>
      <c r="AB46" s="15">
        <v>7.2329999999999998E-3</v>
      </c>
      <c r="AC46" s="15">
        <v>0.181031</v>
      </c>
      <c r="AD46" s="15">
        <v>0.24870999999999999</v>
      </c>
      <c r="AE46" s="15">
        <v>-9.0538999999999994E-2</v>
      </c>
      <c r="AF46" s="15">
        <v>0.40127800000000002</v>
      </c>
      <c r="AG46" s="15">
        <v>2.9044E-2</v>
      </c>
    </row>
    <row r="47" spans="1:33" x14ac:dyDescent="0.2">
      <c r="A47" s="12">
        <v>969.3</v>
      </c>
      <c r="B47" s="13">
        <v>36.884900000000002</v>
      </c>
      <c r="C47" s="13">
        <v>2.7330000000000001</v>
      </c>
      <c r="D47" s="13">
        <v>15.001899999999999</v>
      </c>
      <c r="E47" s="13">
        <v>10.850899999999999</v>
      </c>
      <c r="F47" s="13">
        <v>5.3985000000000003</v>
      </c>
      <c r="G47" s="13">
        <v>5.4753999999999996</v>
      </c>
      <c r="H47" s="13">
        <v>23.328199999999999</v>
      </c>
      <c r="I47" s="13">
        <v>0.32719999999999999</v>
      </c>
      <c r="J47" s="13">
        <v>0.22575400000000001</v>
      </c>
      <c r="K47" s="13">
        <v>5.6039999999999996E-3</v>
      </c>
      <c r="L47" s="13">
        <v>0.17517199999999999</v>
      </c>
      <c r="M47" s="13">
        <v>0.25203999999999999</v>
      </c>
      <c r="N47" s="13">
        <v>-9.2551999999999995E-2</v>
      </c>
      <c r="O47" s="13">
        <v>0.40936800000000001</v>
      </c>
      <c r="P47" s="13">
        <v>2.4612999999999999E-2</v>
      </c>
      <c r="Q47" s="9"/>
      <c r="R47" s="14">
        <v>990.43</v>
      </c>
      <c r="S47" s="15">
        <v>36.909700000000001</v>
      </c>
      <c r="T47" s="15">
        <v>2.5228000000000002</v>
      </c>
      <c r="U47" s="15">
        <v>15.169</v>
      </c>
      <c r="V47" s="15">
        <v>11.011699999999999</v>
      </c>
      <c r="W47" s="15">
        <v>5.7046000000000001</v>
      </c>
      <c r="X47" s="15">
        <v>5.1494</v>
      </c>
      <c r="Y47" s="15">
        <v>23.124400000000001</v>
      </c>
      <c r="Z47" s="15">
        <v>0.40839999999999999</v>
      </c>
      <c r="AA47" s="15">
        <v>0.210587</v>
      </c>
      <c r="AB47" s="15">
        <v>6.9430000000000004E-3</v>
      </c>
      <c r="AC47" s="15">
        <v>0.18529499999999999</v>
      </c>
      <c r="AD47" s="15">
        <v>0.24457300000000001</v>
      </c>
      <c r="AE47" s="15">
        <v>-9.7200999999999996E-2</v>
      </c>
      <c r="AF47" s="15">
        <v>0.419045</v>
      </c>
      <c r="AG47" s="15">
        <v>3.0758000000000001E-2</v>
      </c>
    </row>
    <row r="48" spans="1:33" x14ac:dyDescent="0.2">
      <c r="A48" s="12">
        <v>964.3</v>
      </c>
      <c r="B48" s="13">
        <v>36.637099999999997</v>
      </c>
      <c r="C48" s="13">
        <v>2.5470999999999999</v>
      </c>
      <c r="D48" s="13">
        <v>15.331200000000001</v>
      </c>
      <c r="E48" s="13">
        <v>11.211499999999999</v>
      </c>
      <c r="F48" s="13">
        <v>5.5167000000000002</v>
      </c>
      <c r="G48" s="13">
        <v>5.1454000000000004</v>
      </c>
      <c r="H48" s="13">
        <v>23.264900000000001</v>
      </c>
      <c r="I48" s="13">
        <v>0.34610000000000002</v>
      </c>
      <c r="J48" s="13">
        <v>0.21294199999999999</v>
      </c>
      <c r="K48" s="13">
        <v>5.3439999999999998E-3</v>
      </c>
      <c r="L48" s="13">
        <v>0.17927199999999999</v>
      </c>
      <c r="M48" s="13">
        <v>0.24853700000000001</v>
      </c>
      <c r="N48" s="13">
        <v>-9.9677000000000002E-2</v>
      </c>
      <c r="O48" s="13">
        <v>0.427506</v>
      </c>
      <c r="P48" s="13">
        <v>2.6075999999999998E-2</v>
      </c>
      <c r="Q48" s="9"/>
      <c r="R48" s="14">
        <v>985.43</v>
      </c>
      <c r="S48" s="15">
        <v>36.654400000000003</v>
      </c>
      <c r="T48" s="15">
        <v>2.3382999999999998</v>
      </c>
      <c r="U48" s="15">
        <v>15.497199999999999</v>
      </c>
      <c r="V48" s="15">
        <v>11.3933</v>
      </c>
      <c r="W48" s="15">
        <v>5.8251999999999997</v>
      </c>
      <c r="X48" s="15">
        <v>4.8083</v>
      </c>
      <c r="Y48" s="15">
        <v>23.051100000000002</v>
      </c>
      <c r="Z48" s="15">
        <v>0.43219999999999997</v>
      </c>
      <c r="AA48" s="15">
        <v>0.19712099999999999</v>
      </c>
      <c r="AB48" s="15">
        <v>6.6579999999999999E-3</v>
      </c>
      <c r="AC48" s="15">
        <v>0.18950800000000001</v>
      </c>
      <c r="AD48" s="15">
        <v>0.24060000000000001</v>
      </c>
      <c r="AE48" s="15">
        <v>-0.103792</v>
      </c>
      <c r="AF48" s="15">
        <v>0.43730599999999997</v>
      </c>
      <c r="AG48" s="15">
        <v>3.2599999999999997E-2</v>
      </c>
    </row>
    <row r="49" spans="1:33" x14ac:dyDescent="0.2">
      <c r="A49" s="12">
        <v>959.3</v>
      </c>
      <c r="B49" s="13">
        <v>36.367699999999999</v>
      </c>
      <c r="C49" s="13">
        <v>2.3664999999999998</v>
      </c>
      <c r="D49" s="13">
        <v>15.6767</v>
      </c>
      <c r="E49" s="13">
        <v>11.5886</v>
      </c>
      <c r="F49" s="13">
        <v>5.6322999999999999</v>
      </c>
      <c r="G49" s="13">
        <v>4.8045</v>
      </c>
      <c r="H49" s="13">
        <v>23.197399999999998</v>
      </c>
      <c r="I49" s="13">
        <v>0.3664</v>
      </c>
      <c r="J49" s="13">
        <v>0.19930500000000001</v>
      </c>
      <c r="K49" s="13">
        <v>5.0899999999999999E-3</v>
      </c>
      <c r="L49" s="13">
        <v>0.183311</v>
      </c>
      <c r="M49" s="13">
        <v>0.24526899999999999</v>
      </c>
      <c r="N49" s="13">
        <v>-0.106753</v>
      </c>
      <c r="O49" s="13">
        <v>0.446133</v>
      </c>
      <c r="P49" s="13">
        <v>2.7646E-2</v>
      </c>
      <c r="Q49" s="9"/>
      <c r="R49" s="14">
        <v>980.43</v>
      </c>
      <c r="S49" s="15">
        <v>36.380200000000002</v>
      </c>
      <c r="T49" s="15">
        <v>2.1591999999999998</v>
      </c>
      <c r="U49" s="15">
        <v>15.8391</v>
      </c>
      <c r="V49" s="15">
        <v>11.790100000000001</v>
      </c>
      <c r="W49" s="15">
        <v>5.9420000000000002</v>
      </c>
      <c r="X49" s="15">
        <v>4.4581999999999997</v>
      </c>
      <c r="Y49" s="15">
        <v>22.973600000000001</v>
      </c>
      <c r="Z49" s="15">
        <v>0.45760000000000001</v>
      </c>
      <c r="AA49" s="15">
        <v>0.18293799999999999</v>
      </c>
      <c r="AB49" s="15">
        <v>6.3759999999999997E-3</v>
      </c>
      <c r="AC49" s="15">
        <v>0.19361800000000001</v>
      </c>
      <c r="AD49" s="15">
        <v>0.236814</v>
      </c>
      <c r="AE49" s="15">
        <v>-0.11028200000000001</v>
      </c>
      <c r="AF49" s="15">
        <v>0.45596799999999998</v>
      </c>
      <c r="AG49" s="15">
        <v>3.4567000000000001E-2</v>
      </c>
    </row>
    <row r="50" spans="1:33" x14ac:dyDescent="0.2">
      <c r="A50" s="12">
        <v>954.3</v>
      </c>
      <c r="B50" s="13">
        <v>36.0792</v>
      </c>
      <c r="C50" s="13">
        <v>2.1916000000000002</v>
      </c>
      <c r="D50" s="13">
        <v>16.0364</v>
      </c>
      <c r="E50" s="13">
        <v>11.979699999999999</v>
      </c>
      <c r="F50" s="13">
        <v>5.7436999999999996</v>
      </c>
      <c r="G50" s="13">
        <v>4.4550999999999998</v>
      </c>
      <c r="H50" s="13">
        <v>23.126300000000001</v>
      </c>
      <c r="I50" s="13">
        <v>0.38800000000000001</v>
      </c>
      <c r="J50" s="13">
        <v>0.18496299999999999</v>
      </c>
      <c r="K50" s="13">
        <v>4.8409999999999998E-3</v>
      </c>
      <c r="L50" s="13">
        <v>0.18723600000000001</v>
      </c>
      <c r="M50" s="13">
        <v>0.24224599999999999</v>
      </c>
      <c r="N50" s="13">
        <v>-0.113762</v>
      </c>
      <c r="O50" s="13">
        <v>0.46515400000000001</v>
      </c>
      <c r="P50" s="13">
        <v>2.9321E-2</v>
      </c>
      <c r="Q50" s="9"/>
      <c r="R50" s="14">
        <v>975.43</v>
      </c>
      <c r="S50" s="15">
        <v>36.089399999999998</v>
      </c>
      <c r="T50" s="15">
        <v>1.9863</v>
      </c>
      <c r="U50" s="15">
        <v>16.192799999999998</v>
      </c>
      <c r="V50" s="15">
        <v>12.199400000000001</v>
      </c>
      <c r="W50" s="15">
        <v>6.0533000000000001</v>
      </c>
      <c r="X50" s="15">
        <v>4.1018999999999997</v>
      </c>
      <c r="Y50" s="15">
        <v>22.892499999999998</v>
      </c>
      <c r="Z50" s="15">
        <v>0.4844</v>
      </c>
      <c r="AA50" s="15">
        <v>0.168159</v>
      </c>
      <c r="AB50" s="15">
        <v>6.0990000000000003E-3</v>
      </c>
      <c r="AC50" s="15">
        <v>0.197571</v>
      </c>
      <c r="AD50" s="15">
        <v>0.233236</v>
      </c>
      <c r="AE50" s="15">
        <v>-0.116646</v>
      </c>
      <c r="AF50" s="15">
        <v>0.47492400000000001</v>
      </c>
      <c r="AG50" s="15">
        <v>3.6657000000000002E-2</v>
      </c>
    </row>
    <row r="51" spans="1:33" x14ac:dyDescent="0.2">
      <c r="A51" s="12">
        <v>949.3</v>
      </c>
      <c r="B51" s="13">
        <v>35.774299999999997</v>
      </c>
      <c r="C51" s="13">
        <v>2.0230999999999999</v>
      </c>
      <c r="D51" s="13">
        <v>16.4085</v>
      </c>
      <c r="E51" s="13">
        <v>12.381500000000001</v>
      </c>
      <c r="F51" s="13">
        <v>5.8494999999999999</v>
      </c>
      <c r="G51" s="13">
        <v>4.1002000000000001</v>
      </c>
      <c r="H51" s="13">
        <v>23.052099999999999</v>
      </c>
      <c r="I51" s="13">
        <v>0.4108</v>
      </c>
      <c r="J51" s="13">
        <v>0.17005700000000001</v>
      </c>
      <c r="K51" s="13">
        <v>4.5970000000000004E-3</v>
      </c>
      <c r="L51" s="13">
        <v>0.190993</v>
      </c>
      <c r="M51" s="13">
        <v>0.239484</v>
      </c>
      <c r="N51" s="13">
        <v>-0.120688</v>
      </c>
      <c r="O51" s="13">
        <v>0.484458</v>
      </c>
      <c r="P51" s="13">
        <v>3.1099000000000002E-2</v>
      </c>
      <c r="Q51" s="9"/>
      <c r="R51" s="14">
        <v>970.43</v>
      </c>
      <c r="S51" s="15">
        <v>35.784700000000001</v>
      </c>
      <c r="T51" s="15">
        <v>1.8202</v>
      </c>
      <c r="U51" s="15">
        <v>16.5562</v>
      </c>
      <c r="V51" s="15">
        <v>12.618</v>
      </c>
      <c r="W51" s="15">
        <v>6.1577999999999999</v>
      </c>
      <c r="X51" s="15">
        <v>3.7421000000000002</v>
      </c>
      <c r="Y51" s="15">
        <v>22.808299999999999</v>
      </c>
      <c r="Z51" s="15">
        <v>0.51270000000000004</v>
      </c>
      <c r="AA51" s="15">
        <v>0.152922</v>
      </c>
      <c r="AB51" s="15">
        <v>5.8250000000000003E-3</v>
      </c>
      <c r="AC51" s="15">
        <v>0.20131499999999999</v>
      </c>
      <c r="AD51" s="15">
        <v>0.22988900000000001</v>
      </c>
      <c r="AE51" s="15">
        <v>-0.122867</v>
      </c>
      <c r="AF51" s="15">
        <v>0.49405399999999999</v>
      </c>
      <c r="AG51" s="15">
        <v>3.8862000000000001E-2</v>
      </c>
    </row>
    <row r="52" spans="1:33" x14ac:dyDescent="0.2">
      <c r="A52" s="12">
        <v>944.3</v>
      </c>
      <c r="B52" s="13">
        <v>35.456400000000002</v>
      </c>
      <c r="C52" s="13">
        <v>1.8613999999999999</v>
      </c>
      <c r="D52" s="13">
        <v>16.790800000000001</v>
      </c>
      <c r="E52" s="13">
        <v>12.7905</v>
      </c>
      <c r="F52" s="13">
        <v>5.9480000000000004</v>
      </c>
      <c r="G52" s="13">
        <v>3.7425999999999999</v>
      </c>
      <c r="H52" s="13">
        <v>22.9754</v>
      </c>
      <c r="I52" s="13">
        <v>0.43490000000000001</v>
      </c>
      <c r="J52" s="13">
        <v>0.15473799999999999</v>
      </c>
      <c r="K52" s="13">
        <v>4.3579999999999999E-3</v>
      </c>
      <c r="L52" s="13">
        <v>0.19452900000000001</v>
      </c>
      <c r="M52" s="13">
        <v>0.23700399999999999</v>
      </c>
      <c r="N52" s="13">
        <v>-0.127523</v>
      </c>
      <c r="O52" s="13">
        <v>0.50392300000000001</v>
      </c>
      <c r="P52" s="13">
        <v>3.2972000000000001E-2</v>
      </c>
      <c r="Q52" s="9"/>
      <c r="R52" s="14">
        <v>965.43</v>
      </c>
      <c r="S52" s="15">
        <v>35.469200000000001</v>
      </c>
      <c r="T52" s="15">
        <v>1.6617</v>
      </c>
      <c r="U52" s="15">
        <v>16.927399999999999</v>
      </c>
      <c r="V52" s="15">
        <v>13.042</v>
      </c>
      <c r="W52" s="15">
        <v>6.2538999999999998</v>
      </c>
      <c r="X52" s="15">
        <v>3.3818000000000001</v>
      </c>
      <c r="Y52" s="15">
        <v>22.721699999999998</v>
      </c>
      <c r="Z52" s="15">
        <v>0.5423</v>
      </c>
      <c r="AA52" s="15">
        <v>0.137373</v>
      </c>
      <c r="AB52" s="15">
        <v>5.5539999999999999E-3</v>
      </c>
      <c r="AC52" s="15">
        <v>0.20480000000000001</v>
      </c>
      <c r="AD52" s="15">
        <v>0.226799</v>
      </c>
      <c r="AE52" s="15">
        <v>-0.12893499999999999</v>
      </c>
      <c r="AF52" s="15">
        <v>0.51323600000000003</v>
      </c>
      <c r="AG52" s="15">
        <v>4.1173000000000001E-2</v>
      </c>
    </row>
    <row r="53" spans="1:33" x14ac:dyDescent="0.2">
      <c r="A53" s="12">
        <v>939.3</v>
      </c>
      <c r="B53" s="13">
        <v>35.128599999999999</v>
      </c>
      <c r="C53" s="13">
        <v>1.7070000000000001</v>
      </c>
      <c r="D53" s="13">
        <v>17.1814</v>
      </c>
      <c r="E53" s="13">
        <v>13.202500000000001</v>
      </c>
      <c r="F53" s="13">
        <v>6.0381</v>
      </c>
      <c r="G53" s="13">
        <v>3.3854000000000002</v>
      </c>
      <c r="H53" s="13">
        <v>22.896999999999998</v>
      </c>
      <c r="I53" s="13">
        <v>0.46</v>
      </c>
      <c r="J53" s="13">
        <v>0.139159</v>
      </c>
      <c r="K53" s="13">
        <v>4.1240000000000001E-3</v>
      </c>
      <c r="L53" s="13">
        <v>0.197795</v>
      </c>
      <c r="M53" s="13">
        <v>0.23483200000000001</v>
      </c>
      <c r="N53" s="13">
        <v>-0.134266</v>
      </c>
      <c r="O53" s="13">
        <v>0.52342299999999997</v>
      </c>
      <c r="P53" s="13">
        <v>3.4932999999999999E-2</v>
      </c>
      <c r="Q53" s="9"/>
      <c r="R53" s="14">
        <v>960.43</v>
      </c>
      <c r="S53" s="15">
        <v>35.145899999999997</v>
      </c>
      <c r="T53" s="15">
        <v>1.5112000000000001</v>
      </c>
      <c r="U53" s="15">
        <v>17.304400000000001</v>
      </c>
      <c r="V53" s="15">
        <v>13.467599999999999</v>
      </c>
      <c r="W53" s="15">
        <v>6.3407</v>
      </c>
      <c r="X53" s="15">
        <v>3.0238</v>
      </c>
      <c r="Y53" s="15">
        <v>22.633400000000002</v>
      </c>
      <c r="Z53" s="15">
        <v>0.57310000000000005</v>
      </c>
      <c r="AA53" s="15">
        <v>0.12166100000000001</v>
      </c>
      <c r="AB53" s="15">
        <v>5.287E-3</v>
      </c>
      <c r="AC53" s="15">
        <v>0.207982</v>
      </c>
      <c r="AD53" s="15">
        <v>0.223996</v>
      </c>
      <c r="AE53" s="15">
        <v>-0.134851</v>
      </c>
      <c r="AF53" s="15">
        <v>0.53234599999999999</v>
      </c>
      <c r="AG53" s="15">
        <v>4.3579E-2</v>
      </c>
    </row>
    <row r="54" spans="1:33" x14ac:dyDescent="0.2">
      <c r="A54" s="12">
        <v>934.3</v>
      </c>
      <c r="B54" s="13">
        <v>34.7943</v>
      </c>
      <c r="C54" s="13">
        <v>1.5604</v>
      </c>
      <c r="D54" s="13">
        <v>17.578299999999999</v>
      </c>
      <c r="E54" s="13">
        <v>13.6135</v>
      </c>
      <c r="F54" s="13">
        <v>6.1185</v>
      </c>
      <c r="G54" s="13">
        <v>3.0314000000000001</v>
      </c>
      <c r="H54" s="13">
        <v>22.817399999999999</v>
      </c>
      <c r="I54" s="13">
        <v>0.48609999999999998</v>
      </c>
      <c r="J54" s="13">
        <v>0.123469</v>
      </c>
      <c r="K54" s="13">
        <v>3.8960000000000002E-3</v>
      </c>
      <c r="L54" s="13">
        <v>0.20075100000000001</v>
      </c>
      <c r="M54" s="13">
        <v>0.23299800000000001</v>
      </c>
      <c r="N54" s="13">
        <v>-0.14092199999999999</v>
      </c>
      <c r="O54" s="13">
        <v>0.54283400000000004</v>
      </c>
      <c r="P54" s="13">
        <v>3.6972999999999999E-2</v>
      </c>
      <c r="Q54" s="9"/>
      <c r="R54" s="14">
        <v>955.43</v>
      </c>
      <c r="S54" s="15">
        <v>34.817999999999998</v>
      </c>
      <c r="T54" s="15">
        <v>1.369</v>
      </c>
      <c r="U54" s="15">
        <v>17.685300000000002</v>
      </c>
      <c r="V54" s="15">
        <v>13.890700000000001</v>
      </c>
      <c r="W54" s="15">
        <v>6.4170999999999996</v>
      </c>
      <c r="X54" s="15">
        <v>2.6709000000000001</v>
      </c>
      <c r="Y54" s="15">
        <v>22.5441</v>
      </c>
      <c r="Z54" s="15">
        <v>0.6048</v>
      </c>
      <c r="AA54" s="15">
        <v>0.10592600000000001</v>
      </c>
      <c r="AB54" s="15">
        <v>5.0239999999999998E-3</v>
      </c>
      <c r="AC54" s="15">
        <v>0.21082600000000001</v>
      </c>
      <c r="AD54" s="15">
        <v>0.22151299999999999</v>
      </c>
      <c r="AE54" s="15">
        <v>-0.140622</v>
      </c>
      <c r="AF54" s="15">
        <v>0.55126399999999998</v>
      </c>
      <c r="AG54" s="15">
        <v>4.6067999999999998E-2</v>
      </c>
    </row>
    <row r="55" spans="1:33" x14ac:dyDescent="0.2">
      <c r="A55" s="12">
        <v>929.3</v>
      </c>
      <c r="B55" s="13">
        <v>34.456499999999998</v>
      </c>
      <c r="C55" s="13">
        <v>1.4219999999999999</v>
      </c>
      <c r="D55" s="13">
        <v>17.979800000000001</v>
      </c>
      <c r="E55" s="13">
        <v>14.019500000000001</v>
      </c>
      <c r="F55" s="13">
        <v>6.1886999999999999</v>
      </c>
      <c r="G55" s="13">
        <v>2.6831</v>
      </c>
      <c r="H55" s="13">
        <v>22.737500000000001</v>
      </c>
      <c r="I55" s="13">
        <v>0.51300000000000001</v>
      </c>
      <c r="J55" s="13">
        <v>0.107806</v>
      </c>
      <c r="K55" s="13">
        <v>3.6740000000000002E-3</v>
      </c>
      <c r="L55" s="13">
        <v>0.20336599999999999</v>
      </c>
      <c r="M55" s="13">
        <v>0.23153799999999999</v>
      </c>
      <c r="N55" s="13">
        <v>-0.14750199999999999</v>
      </c>
      <c r="O55" s="13">
        <v>0.56203800000000004</v>
      </c>
      <c r="P55" s="13">
        <v>3.9080999999999998E-2</v>
      </c>
      <c r="Q55" s="9"/>
      <c r="R55" s="14">
        <v>950.43</v>
      </c>
      <c r="S55" s="15">
        <v>34.488500000000002</v>
      </c>
      <c r="T55" s="15">
        <v>1.2356</v>
      </c>
      <c r="U55" s="15">
        <v>18.0687</v>
      </c>
      <c r="V55" s="15">
        <v>14.307399999999999</v>
      </c>
      <c r="W55" s="15">
        <v>6.4825999999999997</v>
      </c>
      <c r="X55" s="15">
        <v>2.3252000000000002</v>
      </c>
      <c r="Y55" s="15">
        <v>22.454599999999999</v>
      </c>
      <c r="Z55" s="15">
        <v>0.63739999999999997</v>
      </c>
      <c r="AA55" s="15">
        <v>9.0297000000000002E-2</v>
      </c>
      <c r="AB55" s="15">
        <v>4.7650000000000001E-3</v>
      </c>
      <c r="AC55" s="15">
        <v>0.213309</v>
      </c>
      <c r="AD55" s="15">
        <v>0.21938299999999999</v>
      </c>
      <c r="AE55" s="15">
        <v>-0.146263</v>
      </c>
      <c r="AF55" s="15">
        <v>0.56988099999999997</v>
      </c>
      <c r="AG55" s="15">
        <v>4.8627999999999998E-2</v>
      </c>
    </row>
    <row r="56" spans="1:33" x14ac:dyDescent="0.2">
      <c r="A56" s="12">
        <v>924.3</v>
      </c>
      <c r="B56" s="13">
        <v>34.118099999999998</v>
      </c>
      <c r="C56" s="13">
        <v>1.2919</v>
      </c>
      <c r="D56" s="13">
        <v>18.384599999999999</v>
      </c>
      <c r="E56" s="13">
        <v>14.416399999999999</v>
      </c>
      <c r="F56" s="13">
        <v>6.2480000000000002</v>
      </c>
      <c r="G56" s="13">
        <v>2.3426999999999998</v>
      </c>
      <c r="H56" s="13">
        <v>22.657699999999998</v>
      </c>
      <c r="I56" s="13">
        <v>0.54059999999999997</v>
      </c>
      <c r="J56" s="13">
        <v>9.2289999999999997E-2</v>
      </c>
      <c r="K56" s="13">
        <v>3.457E-3</v>
      </c>
      <c r="L56" s="13">
        <v>0.20562</v>
      </c>
      <c r="M56" s="13">
        <v>0.23048399999999999</v>
      </c>
      <c r="N56" s="13">
        <v>-0.154025</v>
      </c>
      <c r="O56" s="13">
        <v>0.580928</v>
      </c>
      <c r="P56" s="13">
        <v>4.1244999999999997E-2</v>
      </c>
      <c r="Q56" s="9"/>
      <c r="R56" s="14">
        <v>945.43</v>
      </c>
      <c r="S56" s="15">
        <v>34.1599</v>
      </c>
      <c r="T56" s="15">
        <v>1.111</v>
      </c>
      <c r="U56" s="15">
        <v>18.453099999999999</v>
      </c>
      <c r="V56" s="15">
        <v>14.714</v>
      </c>
      <c r="W56" s="15">
        <v>6.5369000000000002</v>
      </c>
      <c r="X56" s="15">
        <v>1.9888999999999999</v>
      </c>
      <c r="Y56" s="15">
        <v>22.365500000000001</v>
      </c>
      <c r="Z56" s="15">
        <v>0.67069999999999996</v>
      </c>
      <c r="AA56" s="15">
        <v>7.4888999999999997E-2</v>
      </c>
      <c r="AB56" s="15">
        <v>4.5120000000000004E-3</v>
      </c>
      <c r="AC56" s="15">
        <v>0.21541399999999999</v>
      </c>
      <c r="AD56" s="15">
        <v>0.21764</v>
      </c>
      <c r="AE56" s="15">
        <v>-0.15179799999999999</v>
      </c>
      <c r="AF56" s="15">
        <v>0.58809800000000001</v>
      </c>
      <c r="AG56" s="15">
        <v>5.1244999999999999E-2</v>
      </c>
    </row>
    <row r="57" spans="1:33" x14ac:dyDescent="0.2">
      <c r="A57" s="12">
        <v>919.3</v>
      </c>
      <c r="B57" s="13">
        <v>33.781799999999997</v>
      </c>
      <c r="C57" s="13">
        <v>1.1701999999999999</v>
      </c>
      <c r="D57" s="13">
        <v>18.791399999999999</v>
      </c>
      <c r="E57" s="13">
        <v>14.800700000000001</v>
      </c>
      <c r="F57" s="13">
        <v>6.2965</v>
      </c>
      <c r="G57" s="13">
        <v>2.012</v>
      </c>
      <c r="H57" s="13">
        <v>22.578700000000001</v>
      </c>
      <c r="I57" s="13">
        <v>0.56879999999999997</v>
      </c>
      <c r="J57" s="13">
        <v>7.7025999999999997E-2</v>
      </c>
      <c r="K57" s="13">
        <v>3.2469999999999999E-3</v>
      </c>
      <c r="L57" s="13">
        <v>0.20750299999999999</v>
      </c>
      <c r="M57" s="13">
        <v>0.22987199999999999</v>
      </c>
      <c r="N57" s="13">
        <v>-0.16051699999999999</v>
      </c>
      <c r="O57" s="13">
        <v>0.59941299999999997</v>
      </c>
      <c r="P57" s="13">
        <v>4.3457000000000003E-2</v>
      </c>
      <c r="Q57" s="9"/>
      <c r="R57" s="14">
        <v>940.43</v>
      </c>
      <c r="S57" s="15">
        <v>33.834899999999998</v>
      </c>
      <c r="T57" s="15">
        <v>0.99519999999999997</v>
      </c>
      <c r="U57" s="15">
        <v>18.837599999999998</v>
      </c>
      <c r="V57" s="15">
        <v>15.1068</v>
      </c>
      <c r="W57" s="15">
        <v>6.5799000000000003</v>
      </c>
      <c r="X57" s="15">
        <v>1.6636</v>
      </c>
      <c r="Y57" s="15">
        <v>22.2773</v>
      </c>
      <c r="Z57" s="15">
        <v>0.7046</v>
      </c>
      <c r="AA57" s="15">
        <v>5.9803000000000002E-2</v>
      </c>
      <c r="AB57" s="15">
        <v>4.2630000000000003E-3</v>
      </c>
      <c r="AC57" s="15">
        <v>0.21713499999999999</v>
      </c>
      <c r="AD57" s="15">
        <v>0.21632000000000001</v>
      </c>
      <c r="AE57" s="15">
        <v>-0.15725700000000001</v>
      </c>
      <c r="AF57" s="15">
        <v>0.60582899999999995</v>
      </c>
      <c r="AG57" s="15">
        <v>5.3906999999999997E-2</v>
      </c>
    </row>
    <row r="58" spans="1:33" x14ac:dyDescent="0.2">
      <c r="A58" s="12">
        <v>914.3</v>
      </c>
      <c r="B58" s="13">
        <v>33.4497</v>
      </c>
      <c r="C58" s="13">
        <v>1.0569999999999999</v>
      </c>
      <c r="D58" s="13">
        <v>19.199400000000001</v>
      </c>
      <c r="E58" s="13">
        <v>15.1691</v>
      </c>
      <c r="F58" s="13">
        <v>6.3339999999999996</v>
      </c>
      <c r="G58" s="13">
        <v>1.6923999999999999</v>
      </c>
      <c r="H58" s="13">
        <v>22.501000000000001</v>
      </c>
      <c r="I58" s="13">
        <v>0.59740000000000004</v>
      </c>
      <c r="J58" s="13">
        <v>6.2101000000000003E-2</v>
      </c>
      <c r="K58" s="13">
        <v>3.0430000000000001E-3</v>
      </c>
      <c r="L58" s="13">
        <v>0.209012</v>
      </c>
      <c r="M58" s="13">
        <v>0.22973499999999999</v>
      </c>
      <c r="N58" s="13">
        <v>-0.16700899999999999</v>
      </c>
      <c r="O58" s="13">
        <v>0.61741299999999999</v>
      </c>
      <c r="P58" s="13">
        <v>4.5704000000000002E-2</v>
      </c>
      <c r="Q58" s="9"/>
      <c r="R58" s="14">
        <v>935.43</v>
      </c>
      <c r="S58" s="15">
        <v>33.515999999999998</v>
      </c>
      <c r="T58" s="15">
        <v>0.8881</v>
      </c>
      <c r="U58" s="15">
        <v>19.221399999999999</v>
      </c>
      <c r="V58" s="15">
        <v>15.4823</v>
      </c>
      <c r="W58" s="15">
        <v>6.6119000000000003</v>
      </c>
      <c r="X58" s="15">
        <v>1.3508</v>
      </c>
      <c r="Y58" s="15">
        <v>22.1907</v>
      </c>
      <c r="Z58" s="15">
        <v>0.7389</v>
      </c>
      <c r="AA58" s="15">
        <v>4.5133E-2</v>
      </c>
      <c r="AB58" s="15">
        <v>4.0210000000000003E-3</v>
      </c>
      <c r="AC58" s="15">
        <v>0.218471</v>
      </c>
      <c r="AD58" s="15">
        <v>0.21545900000000001</v>
      </c>
      <c r="AE58" s="15">
        <v>-0.16268299999999999</v>
      </c>
      <c r="AF58" s="15">
        <v>0.62299599999999999</v>
      </c>
      <c r="AG58" s="15">
        <v>5.6603000000000001E-2</v>
      </c>
    </row>
    <row r="59" spans="1:33" x14ac:dyDescent="0.2">
      <c r="A59" s="12">
        <v>909.3</v>
      </c>
      <c r="B59" s="13">
        <v>33.124099999999999</v>
      </c>
      <c r="C59" s="13">
        <v>0.95199999999999996</v>
      </c>
      <c r="D59" s="13">
        <v>19.6082</v>
      </c>
      <c r="E59" s="13">
        <v>15.5181</v>
      </c>
      <c r="F59" s="13">
        <v>6.3609999999999998</v>
      </c>
      <c r="G59" s="13">
        <v>1.3851</v>
      </c>
      <c r="H59" s="13">
        <v>22.4251</v>
      </c>
      <c r="I59" s="13">
        <v>0.62639999999999996</v>
      </c>
      <c r="J59" s="13">
        <v>4.7594999999999998E-2</v>
      </c>
      <c r="K59" s="13">
        <v>2.8470000000000001E-3</v>
      </c>
      <c r="L59" s="13">
        <v>0.21015300000000001</v>
      </c>
      <c r="M59" s="13">
        <v>0.23010900000000001</v>
      </c>
      <c r="N59" s="13">
        <v>-0.173543</v>
      </c>
      <c r="O59" s="13">
        <v>0.63485999999999998</v>
      </c>
      <c r="P59" s="13">
        <v>4.7980000000000002E-2</v>
      </c>
      <c r="Q59" s="9"/>
      <c r="R59" s="14">
        <v>930.43</v>
      </c>
      <c r="S59" s="15">
        <v>33.2059</v>
      </c>
      <c r="T59" s="15">
        <v>0.78949999999999998</v>
      </c>
      <c r="U59" s="15">
        <v>19.603899999999999</v>
      </c>
      <c r="V59" s="15">
        <v>15.8362</v>
      </c>
      <c r="W59" s="15">
        <v>6.633</v>
      </c>
      <c r="X59" s="15">
        <v>1.052</v>
      </c>
      <c r="Y59" s="15">
        <v>22.106100000000001</v>
      </c>
      <c r="Z59" s="15">
        <v>0.77349999999999997</v>
      </c>
      <c r="AA59" s="15">
        <v>3.0980000000000001E-2</v>
      </c>
      <c r="AB59" s="15">
        <v>3.7859999999999999E-3</v>
      </c>
      <c r="AC59" s="15">
        <v>0.21942500000000001</v>
      </c>
      <c r="AD59" s="15">
        <v>0.21509900000000001</v>
      </c>
      <c r="AE59" s="15">
        <v>-0.168132</v>
      </c>
      <c r="AF59" s="15">
        <v>0.63951899999999995</v>
      </c>
      <c r="AG59" s="15">
        <v>5.9322E-2</v>
      </c>
    </row>
    <row r="60" spans="1:33" x14ac:dyDescent="0.2">
      <c r="A60" s="12">
        <v>904.3</v>
      </c>
      <c r="B60" s="13">
        <v>32.807499999999997</v>
      </c>
      <c r="C60" s="13">
        <v>0.85509999999999997</v>
      </c>
      <c r="D60" s="13">
        <v>20.017299999999999</v>
      </c>
      <c r="E60" s="13">
        <v>15.843999999999999</v>
      </c>
      <c r="F60" s="13">
        <v>6.3776999999999999</v>
      </c>
      <c r="G60" s="13">
        <v>1.0912999999999999</v>
      </c>
      <c r="H60" s="13">
        <v>22.351400000000002</v>
      </c>
      <c r="I60" s="13">
        <v>0.65569999999999995</v>
      </c>
      <c r="J60" s="13">
        <v>3.3591000000000003E-2</v>
      </c>
      <c r="K60" s="13">
        <v>2.6580000000000002E-3</v>
      </c>
      <c r="L60" s="13">
        <v>0.21093000000000001</v>
      </c>
      <c r="M60" s="13">
        <v>0.23103499999999999</v>
      </c>
      <c r="N60" s="13">
        <v>-0.180175</v>
      </c>
      <c r="O60" s="13">
        <v>0.65168599999999999</v>
      </c>
      <c r="P60" s="13">
        <v>5.0275E-2</v>
      </c>
      <c r="Q60" s="9"/>
      <c r="R60" s="14">
        <v>925.43</v>
      </c>
      <c r="S60" s="15">
        <v>32.9084</v>
      </c>
      <c r="T60" s="15">
        <v>0.69879999999999998</v>
      </c>
      <c r="U60" s="15">
        <v>19.9847</v>
      </c>
      <c r="V60" s="15">
        <v>16.163</v>
      </c>
      <c r="W60" s="15">
        <v>6.6433</v>
      </c>
      <c r="X60" s="15">
        <v>0.76919999999999999</v>
      </c>
      <c r="Y60" s="15">
        <v>22.0243</v>
      </c>
      <c r="Z60" s="15">
        <v>0.80830000000000002</v>
      </c>
      <c r="AA60" s="15">
        <v>1.7482000000000001E-2</v>
      </c>
      <c r="AB60" s="15">
        <v>3.5590000000000001E-3</v>
      </c>
      <c r="AC60" s="15">
        <v>0.21999099999999999</v>
      </c>
      <c r="AD60" s="15">
        <v>0.21530199999999999</v>
      </c>
      <c r="AE60" s="15">
        <v>-0.17368700000000001</v>
      </c>
      <c r="AF60" s="15">
        <v>0.65529800000000005</v>
      </c>
      <c r="AG60" s="15">
        <v>6.2053999999999998E-2</v>
      </c>
    </row>
    <row r="61" spans="1:33" x14ac:dyDescent="0.2">
      <c r="A61" s="12">
        <v>899.3</v>
      </c>
      <c r="B61" s="13">
        <v>32.503100000000003</v>
      </c>
      <c r="C61" s="13">
        <v>0.76570000000000005</v>
      </c>
      <c r="D61" s="13">
        <v>20.4268</v>
      </c>
      <c r="E61" s="13">
        <v>16.141999999999999</v>
      </c>
      <c r="F61" s="13">
        <v>6.3842999999999996</v>
      </c>
      <c r="G61" s="13">
        <v>0.8125</v>
      </c>
      <c r="H61" s="13">
        <v>22.2805</v>
      </c>
      <c r="I61" s="13">
        <v>0.68510000000000004</v>
      </c>
      <c r="J61" s="13">
        <v>2.0199999999999999E-2</v>
      </c>
      <c r="K61" s="13">
        <v>2.4780000000000002E-3</v>
      </c>
      <c r="L61" s="13">
        <v>0.21134500000000001</v>
      </c>
      <c r="M61" s="13">
        <v>0.232573</v>
      </c>
      <c r="N61" s="13">
        <v>-0.18698699999999999</v>
      </c>
      <c r="O61" s="13">
        <v>0.66780899999999999</v>
      </c>
      <c r="P61" s="13">
        <v>5.2582999999999998E-2</v>
      </c>
      <c r="Q61" s="9"/>
      <c r="R61" s="14">
        <v>920.43</v>
      </c>
      <c r="S61" s="15">
        <v>32.630400000000002</v>
      </c>
      <c r="T61" s="15">
        <v>0.61529999999999996</v>
      </c>
      <c r="U61" s="15">
        <v>20.363399999999999</v>
      </c>
      <c r="V61" s="15">
        <v>16.4527</v>
      </c>
      <c r="W61" s="15">
        <v>6.6422999999999996</v>
      </c>
      <c r="X61" s="15">
        <v>0.50629999999999997</v>
      </c>
      <c r="Y61" s="15">
        <v>21.946400000000001</v>
      </c>
      <c r="Z61" s="15">
        <v>0.84319999999999995</v>
      </c>
      <c r="AA61" s="15">
        <v>4.8890000000000001E-3</v>
      </c>
      <c r="AB61" s="15">
        <v>3.3430000000000001E-3</v>
      </c>
      <c r="AC61" s="15">
        <v>0.220142</v>
      </c>
      <c r="AD61" s="15">
        <v>0.21617800000000001</v>
      </c>
      <c r="AE61" s="15">
        <v>-0.17950099999999999</v>
      </c>
      <c r="AF61" s="15">
        <v>0.670157</v>
      </c>
      <c r="AG61" s="15">
        <v>6.4791000000000001E-2</v>
      </c>
    </row>
    <row r="62" spans="1:33" x14ac:dyDescent="0.2">
      <c r="A62" s="12">
        <v>894.3</v>
      </c>
      <c r="B62" s="13">
        <v>32.147599999999997</v>
      </c>
      <c r="C62" s="13">
        <v>0.74570000000000003</v>
      </c>
      <c r="D62" s="13">
        <v>20.765999999999998</v>
      </c>
      <c r="E62" s="13">
        <v>16.472999999999999</v>
      </c>
      <c r="F62" s="13">
        <v>6.4157000000000002</v>
      </c>
      <c r="G62" s="13">
        <v>0.53520000000000001</v>
      </c>
      <c r="H62" s="13">
        <v>22.2072</v>
      </c>
      <c r="I62" s="13">
        <v>0.7097</v>
      </c>
      <c r="J62" s="13">
        <v>4.7540000000000004E-3</v>
      </c>
      <c r="K62" s="13">
        <v>2.3219999999999998E-3</v>
      </c>
      <c r="L62" s="13">
        <v>0.212677</v>
      </c>
      <c r="M62" s="13">
        <v>0.23434199999999999</v>
      </c>
      <c r="N62" s="13">
        <v>-0.189885</v>
      </c>
      <c r="O62" s="13">
        <v>0.68124700000000005</v>
      </c>
      <c r="P62" s="13">
        <v>5.4543000000000001E-2</v>
      </c>
      <c r="Q62" s="9"/>
      <c r="R62" s="14">
        <v>915.43</v>
      </c>
      <c r="S62" s="15">
        <v>32.387</v>
      </c>
      <c r="T62" s="15">
        <v>0.53790000000000004</v>
      </c>
      <c r="U62" s="15">
        <v>20.739000000000001</v>
      </c>
      <c r="V62" s="15">
        <v>16.6829</v>
      </c>
      <c r="W62" s="15">
        <v>6.6276000000000002</v>
      </c>
      <c r="X62" s="15">
        <v>0.27239999999999998</v>
      </c>
      <c r="Y62" s="15">
        <v>21.8749</v>
      </c>
      <c r="Z62" s="15">
        <v>0.87829999999999997</v>
      </c>
      <c r="AA62" s="15">
        <v>-6.2179999999999996E-3</v>
      </c>
      <c r="AB62" s="15">
        <v>3.1410000000000001E-3</v>
      </c>
      <c r="AC62" s="15">
        <v>0.219779</v>
      </c>
      <c r="AD62" s="15">
        <v>0.21798300000000001</v>
      </c>
      <c r="AE62" s="15">
        <v>-0.18590300000000001</v>
      </c>
      <c r="AF62" s="15">
        <v>0.68369599999999997</v>
      </c>
      <c r="AG62" s="15">
        <v>6.7521999999999999E-2</v>
      </c>
    </row>
    <row r="63" spans="1:33" x14ac:dyDescent="0.2">
      <c r="A63" s="12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9"/>
      <c r="R63" s="14">
        <v>910.43</v>
      </c>
      <c r="S63" s="15">
        <v>32.186900000000001</v>
      </c>
      <c r="T63" s="15">
        <v>0.502</v>
      </c>
      <c r="U63" s="15">
        <v>21.044599999999999</v>
      </c>
      <c r="V63" s="15">
        <v>16.838899999999999</v>
      </c>
      <c r="W63" s="15">
        <v>6.6151</v>
      </c>
      <c r="X63" s="15">
        <v>0.09</v>
      </c>
      <c r="Y63" s="15">
        <v>21.8127</v>
      </c>
      <c r="Z63" s="15">
        <v>0.90969999999999995</v>
      </c>
      <c r="AA63" s="15">
        <v>-1.5636000000000001E-2</v>
      </c>
      <c r="AB63" s="15">
        <v>2.9910000000000002E-3</v>
      </c>
      <c r="AC63" s="15">
        <v>0.219444</v>
      </c>
      <c r="AD63" s="15">
        <v>0.22059899999999999</v>
      </c>
      <c r="AE63" s="15">
        <v>-0.19064600000000001</v>
      </c>
      <c r="AF63" s="15">
        <v>0.69328199999999995</v>
      </c>
      <c r="AG63" s="15">
        <v>6.9966E-2</v>
      </c>
    </row>
  </sheetData>
  <mergeCells count="2">
    <mergeCell ref="A5:P5"/>
    <mergeCell ref="R5:AG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42"/>
  <sheetViews>
    <sheetView workbookViewId="0">
      <selection sqref="A1:A2"/>
    </sheetView>
  </sheetViews>
  <sheetFormatPr baseColWidth="10" defaultColWidth="8.83203125" defaultRowHeight="15" x14ac:dyDescent="0.2"/>
  <cols>
    <col min="1" max="1" width="7" style="4" bestFit="1" customWidth="1"/>
    <col min="2" max="2" width="10.5" style="6" bestFit="1" customWidth="1"/>
    <col min="3" max="3" width="11.5" style="6" bestFit="1" customWidth="1"/>
    <col min="4" max="4" width="11.6640625" style="6" bestFit="1" customWidth="1"/>
    <col min="5" max="5" width="10.33203125" style="6" bestFit="1" customWidth="1"/>
    <col min="6" max="6" width="11" style="6" bestFit="1" customWidth="1"/>
    <col min="7" max="8" width="11.1640625" style="6" bestFit="1" customWidth="1"/>
    <col min="9" max="9" width="11.83203125" style="6" bestFit="1" customWidth="1"/>
    <col min="10" max="10" width="9.5" style="6" bestFit="1" customWidth="1"/>
    <col min="11" max="11" width="11.5" style="6" bestFit="1" customWidth="1"/>
    <col min="12" max="12" width="2.5" customWidth="1"/>
  </cols>
  <sheetData>
    <row r="1" spans="1:23" s="85" customFormat="1" ht="16" x14ac:dyDescent="0.2">
      <c r="A1" s="141" t="s">
        <v>166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pans="1:23" x14ac:dyDescent="0.2">
      <c r="A2" s="31" t="s">
        <v>167</v>
      </c>
    </row>
    <row r="3" spans="1:23" x14ac:dyDescent="0.2">
      <c r="A3" t="s">
        <v>171</v>
      </c>
    </row>
    <row r="4" spans="1:23" x14ac:dyDescent="0.2">
      <c r="A4" s="158" t="s">
        <v>48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M4" s="159" t="s">
        <v>49</v>
      </c>
      <c r="N4" s="159"/>
      <c r="O4" s="159"/>
      <c r="P4" s="159"/>
      <c r="Q4" s="159"/>
      <c r="R4" s="159"/>
      <c r="S4" s="159"/>
      <c r="T4" s="159"/>
      <c r="U4" s="159"/>
      <c r="V4" s="159"/>
      <c r="W4" s="159"/>
    </row>
    <row r="5" spans="1:23" s="2" customFormat="1" ht="17" x14ac:dyDescent="0.25">
      <c r="A5" s="3" t="s">
        <v>5</v>
      </c>
      <c r="B5" s="1" t="s">
        <v>0</v>
      </c>
      <c r="C5" s="1" t="s">
        <v>1</v>
      </c>
      <c r="D5" s="1" t="s">
        <v>2</v>
      </c>
      <c r="E5" s="1" t="s">
        <v>3</v>
      </c>
      <c r="F5" s="1" t="s">
        <v>4</v>
      </c>
      <c r="G5" s="5" t="s">
        <v>6</v>
      </c>
      <c r="H5" s="5" t="s">
        <v>7</v>
      </c>
      <c r="I5" s="5" t="s">
        <v>8</v>
      </c>
      <c r="J5" s="5" t="s">
        <v>9</v>
      </c>
      <c r="K5" s="5" t="s">
        <v>10</v>
      </c>
      <c r="M5" s="3" t="s">
        <v>5</v>
      </c>
      <c r="N5" s="1" t="s">
        <v>0</v>
      </c>
      <c r="O5" s="1" t="s">
        <v>1</v>
      </c>
      <c r="P5" s="1" t="s">
        <v>2</v>
      </c>
      <c r="Q5" s="1" t="s">
        <v>3</v>
      </c>
      <c r="R5" s="1" t="s">
        <v>4</v>
      </c>
      <c r="S5" s="5" t="s">
        <v>6</v>
      </c>
      <c r="T5" s="5" t="s">
        <v>7</v>
      </c>
      <c r="U5" s="5" t="s">
        <v>8</v>
      </c>
      <c r="V5" s="5" t="s">
        <v>9</v>
      </c>
      <c r="W5" s="5" t="s">
        <v>10</v>
      </c>
    </row>
    <row r="6" spans="1:23" x14ac:dyDescent="0.2">
      <c r="A6" s="4">
        <v>1204.3</v>
      </c>
      <c r="B6" s="6">
        <v>2.9300999999999999</v>
      </c>
      <c r="C6" s="6">
        <v>7.2572000000000001</v>
      </c>
      <c r="D6" s="6">
        <v>59.515799999999999</v>
      </c>
      <c r="E6" s="6">
        <v>21.5273</v>
      </c>
      <c r="F6" s="6">
        <v>8.7696000000000005</v>
      </c>
      <c r="G6" s="6">
        <v>0</v>
      </c>
      <c r="H6" s="6">
        <v>-0.304672</v>
      </c>
      <c r="I6" s="6">
        <v>0.77556599999999998</v>
      </c>
      <c r="J6" s="6">
        <v>0.452789</v>
      </c>
      <c r="K6" s="6">
        <v>7.6316999999999996E-2</v>
      </c>
      <c r="M6" s="4">
        <v>1195.43</v>
      </c>
      <c r="N6" s="6">
        <v>3.3142999999999998</v>
      </c>
      <c r="O6" s="6">
        <v>8.4</v>
      </c>
      <c r="P6" s="6">
        <v>57.427100000000003</v>
      </c>
      <c r="Q6" s="6">
        <v>22.0959</v>
      </c>
      <c r="R6" s="6">
        <v>8.7627000000000006</v>
      </c>
      <c r="S6" s="6">
        <v>0</v>
      </c>
      <c r="T6" s="6">
        <v>-0.27928900000000001</v>
      </c>
      <c r="U6" s="6">
        <v>0.74380299999999999</v>
      </c>
      <c r="V6" s="6">
        <v>0.44968900000000001</v>
      </c>
      <c r="W6" s="6">
        <v>8.5796999999999998E-2</v>
      </c>
    </row>
    <row r="7" spans="1:23" x14ac:dyDescent="0.2">
      <c r="A7" s="4">
        <v>1199.3</v>
      </c>
      <c r="B7" s="6">
        <v>2.9579</v>
      </c>
      <c r="C7" s="6">
        <v>7.2893999999999997</v>
      </c>
      <c r="D7" s="6">
        <v>59.459000000000003</v>
      </c>
      <c r="E7" s="6">
        <v>21.4602</v>
      </c>
      <c r="F7" s="6">
        <v>8.8335000000000008</v>
      </c>
      <c r="G7" s="6">
        <v>0</v>
      </c>
      <c r="H7" s="6">
        <v>-0.30712400000000001</v>
      </c>
      <c r="I7" s="6">
        <v>0.77433200000000002</v>
      </c>
      <c r="J7" s="6">
        <v>0.45580199999999998</v>
      </c>
      <c r="K7" s="6">
        <v>7.6990000000000003E-2</v>
      </c>
      <c r="M7" s="4">
        <v>1190.43</v>
      </c>
      <c r="N7" s="6">
        <v>3.3315000000000001</v>
      </c>
      <c r="O7" s="6">
        <v>8.4110999999999994</v>
      </c>
      <c r="P7" s="6">
        <v>57.3735</v>
      </c>
      <c r="Q7" s="6">
        <v>22.135000000000002</v>
      </c>
      <c r="R7" s="6">
        <v>8.7490000000000006</v>
      </c>
      <c r="S7" s="6">
        <v>0</v>
      </c>
      <c r="T7" s="6">
        <v>-0.27836499999999997</v>
      </c>
      <c r="U7" s="6">
        <v>0.74312699999999998</v>
      </c>
      <c r="V7" s="6">
        <v>0.44899299999999998</v>
      </c>
      <c r="W7" s="6">
        <v>8.6244000000000001E-2</v>
      </c>
    </row>
    <row r="8" spans="1:23" x14ac:dyDescent="0.2">
      <c r="A8" s="4">
        <v>1194.3</v>
      </c>
      <c r="B8" s="6">
        <v>2.9855999999999998</v>
      </c>
      <c r="C8" s="6">
        <v>7.3219000000000003</v>
      </c>
      <c r="D8" s="6">
        <v>59.402000000000001</v>
      </c>
      <c r="E8" s="6">
        <v>21.392199999999999</v>
      </c>
      <c r="F8" s="6">
        <v>8.8981999999999992</v>
      </c>
      <c r="G8" s="6">
        <v>0</v>
      </c>
      <c r="H8" s="6">
        <v>-0.30959599999999998</v>
      </c>
      <c r="I8" s="6">
        <v>0.773092</v>
      </c>
      <c r="J8" s="6">
        <v>0.458841</v>
      </c>
      <c r="K8" s="6">
        <v>7.7661999999999995E-2</v>
      </c>
      <c r="M8" s="4">
        <v>1185.43</v>
      </c>
      <c r="N8" s="6">
        <v>3.3651</v>
      </c>
      <c r="O8" s="6">
        <v>8.4526000000000003</v>
      </c>
      <c r="P8" s="6">
        <v>57.223100000000002</v>
      </c>
      <c r="Q8" s="6">
        <v>22.278199999999998</v>
      </c>
      <c r="R8" s="6">
        <v>8.6809999999999992</v>
      </c>
      <c r="S8" s="6">
        <v>0</v>
      </c>
      <c r="T8" s="6">
        <v>-0.27410099999999998</v>
      </c>
      <c r="U8" s="6">
        <v>0.74135399999999996</v>
      </c>
      <c r="V8" s="6">
        <v>0.44561099999999998</v>
      </c>
      <c r="W8" s="6">
        <v>8.7135000000000004E-2</v>
      </c>
    </row>
    <row r="9" spans="1:23" x14ac:dyDescent="0.2">
      <c r="A9" s="4">
        <v>1189.3</v>
      </c>
      <c r="B9" s="6">
        <v>3.0135000000000001</v>
      </c>
      <c r="C9" s="6">
        <v>7.3548999999999998</v>
      </c>
      <c r="D9" s="6">
        <v>59.344799999999999</v>
      </c>
      <c r="E9" s="6">
        <v>21.3233</v>
      </c>
      <c r="F9" s="6">
        <v>8.9634999999999998</v>
      </c>
      <c r="G9" s="6">
        <v>0</v>
      </c>
      <c r="H9" s="6">
        <v>-0.31208799999999998</v>
      </c>
      <c r="I9" s="6">
        <v>0.77184399999999997</v>
      </c>
      <c r="J9" s="6">
        <v>0.46190900000000001</v>
      </c>
      <c r="K9" s="6">
        <v>7.8335000000000002E-2</v>
      </c>
      <c r="M9" s="4">
        <v>1180.43</v>
      </c>
      <c r="N9" s="6">
        <v>3.3895</v>
      </c>
      <c r="O9" s="6">
        <v>8.5007000000000001</v>
      </c>
      <c r="P9" s="6">
        <v>57.077800000000003</v>
      </c>
      <c r="Q9" s="6">
        <v>22.427900000000001</v>
      </c>
      <c r="R9" s="6">
        <v>8.6039999999999992</v>
      </c>
      <c r="S9" s="6">
        <v>0</v>
      </c>
      <c r="T9" s="6">
        <v>-0.26924599999999999</v>
      </c>
      <c r="U9" s="6">
        <v>0.73967400000000005</v>
      </c>
      <c r="V9" s="6">
        <v>0.44178000000000001</v>
      </c>
      <c r="W9" s="6">
        <v>8.7791999999999995E-2</v>
      </c>
    </row>
    <row r="10" spans="1:23" x14ac:dyDescent="0.2">
      <c r="A10" s="4">
        <v>1184.3</v>
      </c>
      <c r="B10" s="6">
        <v>3.0413999999999999</v>
      </c>
      <c r="C10" s="6">
        <v>7.3883999999999999</v>
      </c>
      <c r="D10" s="6">
        <v>59.287199999999999</v>
      </c>
      <c r="E10" s="6">
        <v>21.253499999999999</v>
      </c>
      <c r="F10" s="6">
        <v>9.0295000000000005</v>
      </c>
      <c r="G10" s="6">
        <v>0</v>
      </c>
      <c r="H10" s="6">
        <v>-0.31460199999999999</v>
      </c>
      <c r="I10" s="6">
        <v>0.77058800000000005</v>
      </c>
      <c r="J10" s="6">
        <v>0.46500599999999997</v>
      </c>
      <c r="K10" s="6">
        <v>7.9007999999999995E-2</v>
      </c>
      <c r="M10" s="4">
        <v>1175.43</v>
      </c>
      <c r="N10" s="6">
        <v>3.4066000000000001</v>
      </c>
      <c r="O10" s="6">
        <v>8.5480999999999998</v>
      </c>
      <c r="P10" s="6">
        <v>56.942300000000003</v>
      </c>
      <c r="Q10" s="6">
        <v>22.585599999999999</v>
      </c>
      <c r="R10" s="6">
        <v>8.5174000000000003</v>
      </c>
      <c r="S10" s="6">
        <v>0</v>
      </c>
      <c r="T10" s="6">
        <v>-0.26392599999999999</v>
      </c>
      <c r="U10" s="6">
        <v>0.73817600000000005</v>
      </c>
      <c r="V10" s="6">
        <v>0.43748399999999998</v>
      </c>
      <c r="W10" s="6">
        <v>8.8264999999999996E-2</v>
      </c>
    </row>
    <row r="11" spans="1:23" x14ac:dyDescent="0.2">
      <c r="A11" s="4">
        <v>1179.3</v>
      </c>
      <c r="B11" s="6">
        <v>3.0693999999999999</v>
      </c>
      <c r="C11" s="6">
        <v>7.4222999999999999</v>
      </c>
      <c r="D11" s="6">
        <v>59.229199999999999</v>
      </c>
      <c r="E11" s="6">
        <v>21.182700000000001</v>
      </c>
      <c r="F11" s="6">
        <v>9.0962999999999994</v>
      </c>
      <c r="G11" s="6">
        <v>0</v>
      </c>
      <c r="H11" s="6">
        <v>-0.317139</v>
      </c>
      <c r="I11" s="6">
        <v>0.76932199999999995</v>
      </c>
      <c r="J11" s="6">
        <v>0.46813300000000002</v>
      </c>
      <c r="K11" s="6">
        <v>7.9683000000000004E-2</v>
      </c>
      <c r="M11" s="4">
        <v>1170.43</v>
      </c>
      <c r="N11" s="6">
        <v>3.4176000000000002</v>
      </c>
      <c r="O11" s="6">
        <v>8.5914999999999999</v>
      </c>
      <c r="P11" s="6">
        <v>56.818199999999997</v>
      </c>
      <c r="Q11" s="6">
        <v>22.7514</v>
      </c>
      <c r="R11" s="6">
        <v>8.4213000000000005</v>
      </c>
      <c r="S11" s="6">
        <v>0</v>
      </c>
      <c r="T11" s="6">
        <v>-0.25822400000000001</v>
      </c>
      <c r="U11" s="6">
        <v>0.73689400000000005</v>
      </c>
      <c r="V11" s="6">
        <v>0.43274000000000001</v>
      </c>
      <c r="W11" s="6">
        <v>8.8589000000000001E-2</v>
      </c>
    </row>
    <row r="12" spans="1:23" x14ac:dyDescent="0.2">
      <c r="A12" s="4">
        <v>1174.3</v>
      </c>
      <c r="B12" s="6">
        <v>3.0975000000000001</v>
      </c>
      <c r="C12" s="6">
        <v>7.4569000000000001</v>
      </c>
      <c r="D12" s="6">
        <v>59.1708</v>
      </c>
      <c r="E12" s="6">
        <v>21.110900000000001</v>
      </c>
      <c r="F12" s="6">
        <v>9.1638999999999999</v>
      </c>
      <c r="G12" s="6">
        <v>0</v>
      </c>
      <c r="H12" s="6">
        <v>-0.31969700000000001</v>
      </c>
      <c r="I12" s="6">
        <v>0.76804499999999998</v>
      </c>
      <c r="J12" s="6">
        <v>0.47129199999999999</v>
      </c>
      <c r="K12" s="6">
        <v>8.0360000000000001E-2</v>
      </c>
      <c r="M12" s="4">
        <v>1165.43</v>
      </c>
      <c r="N12" s="6">
        <v>3.4234</v>
      </c>
      <c r="O12" s="6">
        <v>8.6290999999999993</v>
      </c>
      <c r="P12" s="6">
        <v>56.706000000000003</v>
      </c>
      <c r="Q12" s="6">
        <v>22.9252</v>
      </c>
      <c r="R12" s="6">
        <v>8.3162000000000003</v>
      </c>
      <c r="S12" s="6">
        <v>0</v>
      </c>
      <c r="T12" s="6">
        <v>-0.252197</v>
      </c>
      <c r="U12" s="6">
        <v>0.73583600000000005</v>
      </c>
      <c r="V12" s="6">
        <v>0.42757200000000001</v>
      </c>
      <c r="W12" s="6">
        <v>8.8789000000000007E-2</v>
      </c>
    </row>
    <row r="13" spans="1:23" x14ac:dyDescent="0.2">
      <c r="A13" s="4">
        <v>1169.3</v>
      </c>
      <c r="B13" s="6">
        <v>3.1255000000000002</v>
      </c>
      <c r="C13" s="6">
        <v>7.5048000000000004</v>
      </c>
      <c r="D13" s="6">
        <v>59.069600000000001</v>
      </c>
      <c r="E13" s="6">
        <v>21.119</v>
      </c>
      <c r="F13" s="6">
        <v>9.1809999999999992</v>
      </c>
      <c r="G13" s="6">
        <v>0</v>
      </c>
      <c r="H13" s="6">
        <v>-0.31948100000000001</v>
      </c>
      <c r="I13" s="6">
        <v>0.76643499999999998</v>
      </c>
      <c r="J13" s="6">
        <v>0.47199099999999999</v>
      </c>
      <c r="K13" s="6">
        <v>8.1054000000000001E-2</v>
      </c>
      <c r="M13" s="4">
        <v>1160.43</v>
      </c>
      <c r="N13" s="6">
        <v>3.4247999999999998</v>
      </c>
      <c r="O13" s="6">
        <v>8.6601999999999997</v>
      </c>
      <c r="P13" s="6">
        <v>56.605600000000003</v>
      </c>
      <c r="Q13" s="6">
        <v>23.1067</v>
      </c>
      <c r="R13" s="6">
        <v>8.2027000000000001</v>
      </c>
      <c r="S13" s="6">
        <v>0</v>
      </c>
      <c r="T13" s="6">
        <v>-0.24588599999999999</v>
      </c>
      <c r="U13" s="6">
        <v>0.73500100000000002</v>
      </c>
      <c r="V13" s="6">
        <v>0.42200500000000002</v>
      </c>
      <c r="W13" s="6">
        <v>8.8881000000000002E-2</v>
      </c>
    </row>
    <row r="14" spans="1:23" x14ac:dyDescent="0.2">
      <c r="A14" s="4">
        <v>1164.3</v>
      </c>
      <c r="B14" s="6">
        <v>3.1751</v>
      </c>
      <c r="C14" s="6">
        <v>7.5925000000000002</v>
      </c>
      <c r="D14" s="6">
        <v>58.850999999999999</v>
      </c>
      <c r="E14" s="6">
        <v>21.237200000000001</v>
      </c>
      <c r="F14" s="6">
        <v>9.1441999999999997</v>
      </c>
      <c r="G14" s="6">
        <v>0</v>
      </c>
      <c r="H14" s="6">
        <v>-0.31573400000000001</v>
      </c>
      <c r="I14" s="6">
        <v>0.76342200000000005</v>
      </c>
      <c r="J14" s="6">
        <v>0.46999099999999999</v>
      </c>
      <c r="K14" s="6">
        <v>8.2321000000000005E-2</v>
      </c>
      <c r="M14" s="4">
        <v>1155.43</v>
      </c>
      <c r="N14" s="6">
        <v>3.4462999999999999</v>
      </c>
      <c r="O14" s="6">
        <v>8.7059999999999995</v>
      </c>
      <c r="P14" s="6">
        <v>56.456899999999997</v>
      </c>
      <c r="Q14" s="6">
        <v>23.287199999999999</v>
      </c>
      <c r="R14" s="6">
        <v>8.1036999999999999</v>
      </c>
      <c r="S14" s="6">
        <v>0</v>
      </c>
      <c r="T14" s="6">
        <v>-0.23996700000000001</v>
      </c>
      <c r="U14" s="6">
        <v>0.73339500000000002</v>
      </c>
      <c r="V14" s="6">
        <v>0.41709400000000002</v>
      </c>
      <c r="W14" s="6">
        <v>8.9478000000000002E-2</v>
      </c>
    </row>
    <row r="15" spans="1:23" x14ac:dyDescent="0.2">
      <c r="A15" s="4">
        <v>1159.3</v>
      </c>
      <c r="B15" s="6">
        <v>3.2145999999999999</v>
      </c>
      <c r="C15" s="6">
        <v>7.6708999999999996</v>
      </c>
      <c r="D15" s="6">
        <v>58.653399999999998</v>
      </c>
      <c r="E15" s="6">
        <v>21.370899999999999</v>
      </c>
      <c r="F15" s="6">
        <v>9.0900999999999996</v>
      </c>
      <c r="G15" s="6">
        <v>0</v>
      </c>
      <c r="H15" s="6">
        <v>-0.31134499999999998</v>
      </c>
      <c r="I15" s="6">
        <v>0.76081799999999999</v>
      </c>
      <c r="J15" s="6">
        <v>0.46718599999999999</v>
      </c>
      <c r="K15" s="6">
        <v>8.3340999999999998E-2</v>
      </c>
      <c r="M15" s="4">
        <v>1150.43</v>
      </c>
      <c r="N15" s="6">
        <v>3.4721000000000002</v>
      </c>
      <c r="O15" s="6">
        <v>8.7518999999999991</v>
      </c>
      <c r="P15" s="6">
        <v>56.298999999999999</v>
      </c>
      <c r="Q15" s="6">
        <v>23.473199999999999</v>
      </c>
      <c r="R15" s="6">
        <v>8.0037000000000003</v>
      </c>
      <c r="S15" s="6">
        <v>0</v>
      </c>
      <c r="T15" s="6">
        <v>-0.233991</v>
      </c>
      <c r="U15" s="6">
        <v>0.73166900000000001</v>
      </c>
      <c r="V15" s="6">
        <v>0.41213300000000003</v>
      </c>
      <c r="W15" s="6">
        <v>9.0189000000000005E-2</v>
      </c>
    </row>
    <row r="16" spans="1:23" x14ac:dyDescent="0.2">
      <c r="A16" s="4">
        <v>1154.3</v>
      </c>
      <c r="B16" s="6">
        <v>3.2456999999999998</v>
      </c>
      <c r="C16" s="6">
        <v>7.7390999999999996</v>
      </c>
      <c r="D16" s="6">
        <v>58.4756</v>
      </c>
      <c r="E16" s="6">
        <v>21.518899999999999</v>
      </c>
      <c r="F16" s="6">
        <v>9.0206</v>
      </c>
      <c r="G16" s="6">
        <v>0</v>
      </c>
      <c r="H16" s="6">
        <v>-0.30642000000000003</v>
      </c>
      <c r="I16" s="6">
        <v>0.75859799999999999</v>
      </c>
      <c r="J16" s="6">
        <v>0.46366499999999999</v>
      </c>
      <c r="K16" s="6">
        <v>8.4156999999999996E-2</v>
      </c>
      <c r="M16" s="4">
        <v>1145.43</v>
      </c>
      <c r="N16" s="6">
        <v>3.4965000000000002</v>
      </c>
      <c r="O16" s="6">
        <v>8.7928999999999995</v>
      </c>
      <c r="P16" s="6">
        <v>56.1464</v>
      </c>
      <c r="Q16" s="6">
        <v>23.666799999999999</v>
      </c>
      <c r="R16" s="6">
        <v>7.8974000000000002</v>
      </c>
      <c r="S16" s="6">
        <v>0</v>
      </c>
      <c r="T16" s="6">
        <v>-0.2278</v>
      </c>
      <c r="U16" s="6">
        <v>0.73006300000000002</v>
      </c>
      <c r="V16" s="6">
        <v>0.40686800000000001</v>
      </c>
      <c r="W16" s="6">
        <v>9.0869000000000005E-2</v>
      </c>
    </row>
    <row r="17" spans="1:23" x14ac:dyDescent="0.2">
      <c r="A17" s="4">
        <v>1149.3</v>
      </c>
      <c r="B17" s="6">
        <v>3.2696999999999998</v>
      </c>
      <c r="C17" s="6">
        <v>7.7969999999999997</v>
      </c>
      <c r="D17" s="6">
        <v>58.316200000000002</v>
      </c>
      <c r="E17" s="6">
        <v>21.6799</v>
      </c>
      <c r="F17" s="6">
        <v>8.9372000000000007</v>
      </c>
      <c r="G17" s="6">
        <v>0</v>
      </c>
      <c r="H17" s="6">
        <v>-0.301035</v>
      </c>
      <c r="I17" s="6">
        <v>0.75673400000000002</v>
      </c>
      <c r="J17" s="6">
        <v>0.45949899999999999</v>
      </c>
      <c r="K17" s="6">
        <v>8.4802000000000002E-2</v>
      </c>
      <c r="M17" s="4">
        <v>1140.43</v>
      </c>
      <c r="N17" s="6">
        <v>3.5188999999999999</v>
      </c>
      <c r="O17" s="6">
        <v>8.8284000000000002</v>
      </c>
      <c r="P17" s="6">
        <v>56.000399999999999</v>
      </c>
      <c r="Q17" s="6">
        <v>23.867999999999999</v>
      </c>
      <c r="R17" s="6">
        <v>7.7843</v>
      </c>
      <c r="S17" s="6">
        <v>0</v>
      </c>
      <c r="T17" s="6">
        <v>-0.221383</v>
      </c>
      <c r="U17" s="6">
        <v>0.72859600000000002</v>
      </c>
      <c r="V17" s="6">
        <v>0.401281</v>
      </c>
      <c r="W17" s="6">
        <v>9.1506000000000004E-2</v>
      </c>
    </row>
    <row r="18" spans="1:23" x14ac:dyDescent="0.2">
      <c r="A18" s="4">
        <v>1144.3</v>
      </c>
      <c r="B18" s="6">
        <v>3.2875000000000001</v>
      </c>
      <c r="C18" s="6">
        <v>7.8448000000000002</v>
      </c>
      <c r="D18" s="6">
        <v>58.1738</v>
      </c>
      <c r="E18" s="6">
        <v>21.852900000000002</v>
      </c>
      <c r="F18" s="6">
        <v>8.8409999999999993</v>
      </c>
      <c r="G18" s="6">
        <v>0</v>
      </c>
      <c r="H18" s="6">
        <v>-0.29524499999999998</v>
      </c>
      <c r="I18" s="6">
        <v>0.75519999999999998</v>
      </c>
      <c r="J18" s="6">
        <v>0.45474599999999998</v>
      </c>
      <c r="K18" s="6">
        <v>8.5299E-2</v>
      </c>
      <c r="M18" s="4">
        <v>1135.43</v>
      </c>
      <c r="N18" s="6">
        <v>3.5630000000000002</v>
      </c>
      <c r="O18" s="6">
        <v>8.8720999999999997</v>
      </c>
      <c r="P18" s="6">
        <v>55.812899999999999</v>
      </c>
      <c r="Q18" s="6">
        <v>24.062100000000001</v>
      </c>
      <c r="R18" s="6">
        <v>7.6898999999999997</v>
      </c>
      <c r="S18" s="6">
        <v>0</v>
      </c>
      <c r="T18" s="6">
        <v>-0.21571000000000001</v>
      </c>
      <c r="U18" s="6">
        <v>0.72644900000000001</v>
      </c>
      <c r="V18" s="6">
        <v>0.39657199999999998</v>
      </c>
      <c r="W18" s="6">
        <v>9.2688999999999994E-2</v>
      </c>
    </row>
    <row r="19" spans="1:23" x14ac:dyDescent="0.2">
      <c r="A19" s="4">
        <v>1139.3</v>
      </c>
      <c r="B19" s="6">
        <v>3.3252999999999999</v>
      </c>
      <c r="C19" s="6">
        <v>7.9009</v>
      </c>
      <c r="D19" s="6">
        <v>57.988999999999997</v>
      </c>
      <c r="E19" s="6">
        <v>22.028700000000001</v>
      </c>
      <c r="F19" s="6">
        <v>8.7561</v>
      </c>
      <c r="G19" s="6">
        <v>0</v>
      </c>
      <c r="H19" s="6">
        <v>-0.28981299999999999</v>
      </c>
      <c r="I19" s="6">
        <v>0.75300999999999996</v>
      </c>
      <c r="J19" s="6">
        <v>0.45050000000000001</v>
      </c>
      <c r="K19" s="6">
        <v>8.6303000000000005E-2</v>
      </c>
      <c r="M19" s="4">
        <v>1130.43</v>
      </c>
      <c r="N19" s="6">
        <v>3.5998999999999999</v>
      </c>
      <c r="O19" s="6">
        <v>8.9070999999999998</v>
      </c>
      <c r="P19" s="6">
        <v>55.642600000000002</v>
      </c>
      <c r="Q19" s="6">
        <v>24.267900000000001</v>
      </c>
      <c r="R19" s="6">
        <v>7.5824999999999996</v>
      </c>
      <c r="S19" s="6">
        <v>0</v>
      </c>
      <c r="T19" s="6">
        <v>-0.20957200000000001</v>
      </c>
      <c r="U19" s="6">
        <v>0.72462599999999999</v>
      </c>
      <c r="V19" s="6">
        <v>0.39124599999999998</v>
      </c>
      <c r="W19" s="6">
        <v>9.3700000000000006E-2</v>
      </c>
    </row>
    <row r="20" spans="1:23" x14ac:dyDescent="0.2">
      <c r="A20" s="4">
        <v>1134.3</v>
      </c>
      <c r="B20" s="6">
        <v>3.3631000000000002</v>
      </c>
      <c r="C20" s="6">
        <v>7.9516</v>
      </c>
      <c r="D20" s="6">
        <v>57.806899999999999</v>
      </c>
      <c r="E20" s="6">
        <v>22.214200000000002</v>
      </c>
      <c r="F20" s="6">
        <v>8.6641999999999992</v>
      </c>
      <c r="G20" s="6">
        <v>0</v>
      </c>
      <c r="H20" s="6">
        <v>-0.28416000000000002</v>
      </c>
      <c r="I20" s="6">
        <v>0.75090900000000005</v>
      </c>
      <c r="J20" s="6">
        <v>0.445934</v>
      </c>
      <c r="K20" s="6">
        <v>8.7317000000000006E-2</v>
      </c>
      <c r="M20" s="4">
        <v>1125.43</v>
      </c>
      <c r="N20" s="6">
        <v>3.6322000000000001</v>
      </c>
      <c r="O20" s="6">
        <v>8.9351000000000003</v>
      </c>
      <c r="P20" s="6">
        <v>55.484099999999998</v>
      </c>
      <c r="Q20" s="6">
        <v>24.4832</v>
      </c>
      <c r="R20" s="6">
        <v>7.4653</v>
      </c>
      <c r="S20" s="6">
        <v>0</v>
      </c>
      <c r="T20" s="6">
        <v>-0.20308999999999999</v>
      </c>
      <c r="U20" s="6">
        <v>0.72303499999999998</v>
      </c>
      <c r="V20" s="6">
        <v>0.38545299999999999</v>
      </c>
      <c r="W20" s="6">
        <v>9.4602000000000006E-2</v>
      </c>
    </row>
    <row r="21" spans="1:23" x14ac:dyDescent="0.2">
      <c r="A21" s="4">
        <v>1129.3</v>
      </c>
      <c r="B21" s="6">
        <v>3.3992</v>
      </c>
      <c r="C21" s="6">
        <v>7.9954000000000001</v>
      </c>
      <c r="D21" s="6">
        <v>57.631599999999999</v>
      </c>
      <c r="E21" s="6">
        <v>22.409800000000001</v>
      </c>
      <c r="F21" s="6">
        <v>8.5640000000000001</v>
      </c>
      <c r="G21" s="6">
        <v>0</v>
      </c>
      <c r="H21" s="6">
        <v>-0.27823300000000001</v>
      </c>
      <c r="I21" s="6">
        <v>0.74896799999999997</v>
      </c>
      <c r="J21" s="6">
        <v>0.440971</v>
      </c>
      <c r="K21" s="6">
        <v>8.8292999999999996E-2</v>
      </c>
      <c r="M21" s="4">
        <v>1120.43</v>
      </c>
      <c r="N21" s="6">
        <v>3.6593</v>
      </c>
      <c r="O21" s="6">
        <v>8.9560999999999993</v>
      </c>
      <c r="P21" s="6">
        <v>55.3386</v>
      </c>
      <c r="Q21" s="6">
        <v>24.707599999999999</v>
      </c>
      <c r="R21" s="6">
        <v>7.3384</v>
      </c>
      <c r="S21" s="6">
        <v>0</v>
      </c>
      <c r="T21" s="6">
        <v>-0.19625500000000001</v>
      </c>
      <c r="U21" s="6">
        <v>0.72168699999999997</v>
      </c>
      <c r="V21" s="6">
        <v>0.379187</v>
      </c>
      <c r="W21" s="6">
        <v>9.5380999999999994E-2</v>
      </c>
    </row>
    <row r="22" spans="1:23" x14ac:dyDescent="0.2">
      <c r="A22" s="4">
        <v>1124.3</v>
      </c>
      <c r="B22" s="6">
        <v>3.4331</v>
      </c>
      <c r="C22" s="6">
        <v>8.0321999999999996</v>
      </c>
      <c r="D22" s="6">
        <v>57.464100000000002</v>
      </c>
      <c r="E22" s="6">
        <v>22.615600000000001</v>
      </c>
      <c r="F22" s="6">
        <v>8.4550000000000001</v>
      </c>
      <c r="G22" s="6">
        <v>0</v>
      </c>
      <c r="H22" s="6">
        <v>-0.27201900000000001</v>
      </c>
      <c r="I22" s="6">
        <v>0.747201</v>
      </c>
      <c r="J22" s="6">
        <v>0.43559799999999999</v>
      </c>
      <c r="K22" s="6">
        <v>8.9220999999999995E-2</v>
      </c>
      <c r="M22" s="4">
        <v>1115.43</v>
      </c>
      <c r="N22" s="6">
        <v>3.6806000000000001</v>
      </c>
      <c r="O22" s="6">
        <v>8.9704999999999995</v>
      </c>
      <c r="P22" s="6">
        <v>55.206800000000001</v>
      </c>
      <c r="Q22" s="6">
        <v>24.9405</v>
      </c>
      <c r="R22" s="6">
        <v>7.2016999999999998</v>
      </c>
      <c r="S22" s="6">
        <v>0</v>
      </c>
      <c r="T22" s="6">
        <v>-0.18906200000000001</v>
      </c>
      <c r="U22" s="6">
        <v>0.72059600000000001</v>
      </c>
      <c r="V22" s="6">
        <v>0.372446</v>
      </c>
      <c r="W22" s="6">
        <v>9.6019999999999994E-2</v>
      </c>
    </row>
    <row r="23" spans="1:23" x14ac:dyDescent="0.2">
      <c r="A23" s="4">
        <v>1119.3</v>
      </c>
      <c r="B23" s="6">
        <v>3.4643000000000002</v>
      </c>
      <c r="C23" s="6">
        <v>8.0619999999999994</v>
      </c>
      <c r="D23" s="6">
        <v>57.305199999999999</v>
      </c>
      <c r="E23" s="6">
        <v>22.831499999999998</v>
      </c>
      <c r="F23" s="6">
        <v>8.3370999999999995</v>
      </c>
      <c r="G23" s="6">
        <v>0</v>
      </c>
      <c r="H23" s="6">
        <v>-0.265509</v>
      </c>
      <c r="I23" s="6">
        <v>0.74561900000000003</v>
      </c>
      <c r="J23" s="6">
        <v>0.42980000000000002</v>
      </c>
      <c r="K23" s="6">
        <v>9.0090000000000003E-2</v>
      </c>
      <c r="M23" s="4">
        <v>1110.43</v>
      </c>
      <c r="N23" s="6">
        <v>3.6953</v>
      </c>
      <c r="O23" s="6">
        <v>8.9784000000000006</v>
      </c>
      <c r="P23" s="6">
        <v>55.09</v>
      </c>
      <c r="Q23" s="6">
        <v>25.181100000000001</v>
      </c>
      <c r="R23" s="6">
        <v>7.0552000000000001</v>
      </c>
      <c r="S23" s="6">
        <v>0</v>
      </c>
      <c r="T23" s="6">
        <v>-0.181503</v>
      </c>
      <c r="U23" s="6">
        <v>0.71977500000000005</v>
      </c>
      <c r="V23" s="6">
        <v>0.36523</v>
      </c>
      <c r="W23" s="6">
        <v>9.6499000000000001E-2</v>
      </c>
    </row>
    <row r="24" spans="1:23" x14ac:dyDescent="0.2">
      <c r="A24" s="4">
        <v>1114.3</v>
      </c>
      <c r="B24" s="6">
        <v>3.4923999999999999</v>
      </c>
      <c r="C24" s="6">
        <v>8.0846</v>
      </c>
      <c r="D24" s="6">
        <v>57.155700000000003</v>
      </c>
      <c r="E24" s="6">
        <v>23.057300000000001</v>
      </c>
      <c r="F24" s="6">
        <v>8.2100000000000009</v>
      </c>
      <c r="G24" s="6">
        <v>0</v>
      </c>
      <c r="H24" s="6">
        <v>-0.258691</v>
      </c>
      <c r="I24" s="6">
        <v>0.74423300000000003</v>
      </c>
      <c r="J24" s="6">
        <v>0.423568</v>
      </c>
      <c r="K24" s="6">
        <v>9.0889999999999999E-2</v>
      </c>
      <c r="M24" s="4">
        <v>1105.43</v>
      </c>
      <c r="N24" s="6">
        <v>3.7027000000000001</v>
      </c>
      <c r="O24" s="6">
        <v>8.9803999999999995</v>
      </c>
      <c r="P24" s="6">
        <v>54.989199999999997</v>
      </c>
      <c r="Q24" s="6">
        <v>25.4285</v>
      </c>
      <c r="R24" s="6">
        <v>6.8992000000000004</v>
      </c>
      <c r="S24" s="6">
        <v>0</v>
      </c>
      <c r="T24" s="6">
        <v>-0.173572</v>
      </c>
      <c r="U24" s="6">
        <v>0.71923700000000002</v>
      </c>
      <c r="V24" s="6">
        <v>0.35754000000000002</v>
      </c>
      <c r="W24" s="6">
        <v>9.6795000000000006E-2</v>
      </c>
    </row>
    <row r="25" spans="1:23" x14ac:dyDescent="0.2">
      <c r="A25" s="4">
        <v>1109.3</v>
      </c>
      <c r="B25" s="6">
        <v>3.5171000000000001</v>
      </c>
      <c r="C25" s="6">
        <v>8.1000999999999994</v>
      </c>
      <c r="D25" s="6">
        <v>57.016300000000001</v>
      </c>
      <c r="E25" s="6">
        <v>23.2928</v>
      </c>
      <c r="F25" s="6">
        <v>8.0737000000000005</v>
      </c>
      <c r="G25" s="6">
        <v>0</v>
      </c>
      <c r="H25" s="6">
        <v>-0.251558</v>
      </c>
      <c r="I25" s="6">
        <v>0.74305500000000002</v>
      </c>
      <c r="J25" s="6">
        <v>0.41689199999999998</v>
      </c>
      <c r="K25" s="6">
        <v>9.1610999999999998E-2</v>
      </c>
      <c r="M25" s="4">
        <v>1100.43</v>
      </c>
      <c r="N25" s="6">
        <v>3.7016</v>
      </c>
      <c r="O25" s="6">
        <v>8.9771999999999998</v>
      </c>
      <c r="P25" s="6">
        <v>54.905799999999999</v>
      </c>
      <c r="Q25" s="6">
        <v>25.6816</v>
      </c>
      <c r="R25" s="6">
        <v>6.7337999999999996</v>
      </c>
      <c r="S25" s="6">
        <v>0</v>
      </c>
      <c r="T25" s="6">
        <v>-0.165265</v>
      </c>
      <c r="U25" s="6">
        <v>0.71899900000000005</v>
      </c>
      <c r="V25" s="6">
        <v>0.34938399999999997</v>
      </c>
      <c r="W25" s="6">
        <v>9.6881999999999996E-2</v>
      </c>
    </row>
    <row r="26" spans="1:23" x14ac:dyDescent="0.2">
      <c r="A26" s="4">
        <v>1104.3</v>
      </c>
      <c r="B26" s="6">
        <v>3.5379</v>
      </c>
      <c r="C26" s="6">
        <v>8.1085999999999991</v>
      </c>
      <c r="D26" s="6">
        <v>56.887599999999999</v>
      </c>
      <c r="E26" s="6">
        <v>23.5379</v>
      </c>
      <c r="F26" s="6">
        <v>7.9280999999999997</v>
      </c>
      <c r="G26" s="6">
        <v>0</v>
      </c>
      <c r="H26" s="6">
        <v>-0.24410100000000001</v>
      </c>
      <c r="I26" s="6">
        <v>0.74209199999999997</v>
      </c>
      <c r="J26" s="6">
        <v>0.40976800000000002</v>
      </c>
      <c r="K26" s="6">
        <v>9.2242000000000005E-2</v>
      </c>
      <c r="M26" s="4">
        <v>1095.43</v>
      </c>
      <c r="N26" s="6">
        <v>3.6909999999999998</v>
      </c>
      <c r="O26" s="6">
        <v>8.9695</v>
      </c>
      <c r="P26" s="6">
        <v>54.841200000000001</v>
      </c>
      <c r="Q26" s="6">
        <v>25.938800000000001</v>
      </c>
      <c r="R26" s="6">
        <v>6.5594999999999999</v>
      </c>
      <c r="S26" s="6">
        <v>0</v>
      </c>
      <c r="T26" s="6">
        <v>-0.15657699999999999</v>
      </c>
      <c r="U26" s="6">
        <v>0.71907399999999999</v>
      </c>
      <c r="V26" s="6">
        <v>0.34077400000000002</v>
      </c>
      <c r="W26" s="6">
        <v>9.6727999999999995E-2</v>
      </c>
    </row>
    <row r="27" spans="1:23" x14ac:dyDescent="0.2">
      <c r="A27" s="4">
        <v>1099.3</v>
      </c>
      <c r="B27" s="6">
        <v>3.5762</v>
      </c>
      <c r="C27" s="6">
        <v>8.1199999999999992</v>
      </c>
      <c r="D27" s="6">
        <v>56.728000000000002</v>
      </c>
      <c r="E27" s="6">
        <v>23.781600000000001</v>
      </c>
      <c r="F27" s="6">
        <v>7.7942</v>
      </c>
      <c r="G27" s="6">
        <v>0</v>
      </c>
      <c r="H27" s="6">
        <v>-0.237152</v>
      </c>
      <c r="I27" s="6">
        <v>0.74063999999999997</v>
      </c>
      <c r="J27" s="6">
        <v>0.40319199999999999</v>
      </c>
      <c r="K27" s="6">
        <v>9.332E-2</v>
      </c>
      <c r="M27" s="4">
        <v>1090.43</v>
      </c>
      <c r="N27" s="6">
        <v>3.6695000000000002</v>
      </c>
      <c r="O27" s="6">
        <v>8.9582999999999995</v>
      </c>
      <c r="P27" s="6">
        <v>54.7971</v>
      </c>
      <c r="Q27" s="6">
        <v>26.198399999999999</v>
      </c>
      <c r="R27" s="6">
        <v>6.3765999999999998</v>
      </c>
      <c r="S27" s="6">
        <v>0</v>
      </c>
      <c r="T27" s="6">
        <v>-0.147509</v>
      </c>
      <c r="U27" s="6">
        <v>0.71948199999999995</v>
      </c>
      <c r="V27" s="6">
        <v>0.33173000000000002</v>
      </c>
      <c r="W27" s="6">
        <v>9.6296999999999994E-2</v>
      </c>
    </row>
    <row r="28" spans="1:23" x14ac:dyDescent="0.2">
      <c r="A28" s="4">
        <v>1094.3</v>
      </c>
      <c r="B28" s="6">
        <v>3.6065</v>
      </c>
      <c r="C28" s="6">
        <v>8.1227999999999998</v>
      </c>
      <c r="D28" s="6">
        <v>56.5867</v>
      </c>
      <c r="E28" s="6">
        <v>24.037199999999999</v>
      </c>
      <c r="F28" s="6">
        <v>7.6467999999999998</v>
      </c>
      <c r="G28" s="6">
        <v>0</v>
      </c>
      <c r="H28" s="6">
        <v>-0.22969999999999999</v>
      </c>
      <c r="I28" s="6">
        <v>0.739533</v>
      </c>
      <c r="J28" s="6">
        <v>0.39596399999999998</v>
      </c>
      <c r="K28" s="6">
        <v>9.4203999999999996E-2</v>
      </c>
      <c r="M28" s="4">
        <v>1085.43</v>
      </c>
      <c r="N28" s="6">
        <v>3.6356999999999999</v>
      </c>
      <c r="O28" s="6">
        <v>8.9449000000000005</v>
      </c>
      <c r="P28" s="6">
        <v>54.775199999999998</v>
      </c>
      <c r="Q28" s="6">
        <v>26.458300000000001</v>
      </c>
      <c r="R28" s="6">
        <v>6.1859000000000002</v>
      </c>
      <c r="S28" s="6">
        <v>0</v>
      </c>
      <c r="T28" s="6">
        <v>-0.13806399999999999</v>
      </c>
      <c r="U28" s="6">
        <v>0.72023899999999996</v>
      </c>
      <c r="V28" s="6">
        <v>0.32227600000000001</v>
      </c>
      <c r="W28" s="6">
        <v>9.5548999999999995E-2</v>
      </c>
    </row>
    <row r="29" spans="1:23" x14ac:dyDescent="0.2">
      <c r="A29" s="4">
        <v>1089.3</v>
      </c>
      <c r="B29" s="6">
        <v>3.6295999999999999</v>
      </c>
      <c r="C29" s="6">
        <v>8.1181999999999999</v>
      </c>
      <c r="D29" s="6">
        <v>56.461599999999997</v>
      </c>
      <c r="E29" s="6">
        <v>24.302900000000001</v>
      </c>
      <c r="F29" s="6">
        <v>7.4877000000000002</v>
      </c>
      <c r="G29" s="6">
        <v>0</v>
      </c>
      <c r="H29" s="6">
        <v>-0.221804</v>
      </c>
      <c r="I29" s="6">
        <v>0.73872899999999997</v>
      </c>
      <c r="J29" s="6">
        <v>0.38816000000000001</v>
      </c>
      <c r="K29" s="6">
        <v>9.4914999999999999E-2</v>
      </c>
      <c r="M29" s="4">
        <v>1080.43</v>
      </c>
      <c r="N29" s="6">
        <v>3.5880999999999998</v>
      </c>
      <c r="O29" s="6">
        <v>8.9306999999999999</v>
      </c>
      <c r="P29" s="6">
        <v>54.777099999999997</v>
      </c>
      <c r="Q29" s="6">
        <v>26.715800000000002</v>
      </c>
      <c r="R29" s="6">
        <v>5.9882</v>
      </c>
      <c r="S29" s="6">
        <v>0</v>
      </c>
      <c r="T29" s="6">
        <v>-0.12825400000000001</v>
      </c>
      <c r="U29" s="6">
        <v>0.72136</v>
      </c>
      <c r="V29" s="6">
        <v>0.31245200000000001</v>
      </c>
      <c r="W29" s="6">
        <v>9.4440999999999997E-2</v>
      </c>
    </row>
    <row r="30" spans="1:23" x14ac:dyDescent="0.2">
      <c r="A30" s="4">
        <v>1084.3</v>
      </c>
      <c r="B30" s="6">
        <v>3.6446000000000001</v>
      </c>
      <c r="C30" s="6">
        <v>8.1067</v>
      </c>
      <c r="D30" s="6">
        <v>56.353999999999999</v>
      </c>
      <c r="E30" s="6">
        <v>24.5777</v>
      </c>
      <c r="F30" s="6">
        <v>7.3169000000000004</v>
      </c>
      <c r="G30" s="6">
        <v>0</v>
      </c>
      <c r="H30" s="6">
        <v>-0.213454</v>
      </c>
      <c r="I30" s="6">
        <v>0.73824500000000004</v>
      </c>
      <c r="J30" s="6">
        <v>0.37978299999999998</v>
      </c>
      <c r="K30" s="6">
        <v>9.5425999999999997E-2</v>
      </c>
      <c r="M30" s="4">
        <v>1075.43</v>
      </c>
      <c r="N30" s="6">
        <v>3.5253000000000001</v>
      </c>
      <c r="O30" s="6">
        <v>8.9170999999999996</v>
      </c>
      <c r="P30" s="6">
        <v>54.804499999999997</v>
      </c>
      <c r="Q30" s="6">
        <v>26.968499999999999</v>
      </c>
      <c r="R30" s="6">
        <v>5.7847</v>
      </c>
      <c r="S30" s="6">
        <v>0</v>
      </c>
      <c r="T30" s="6">
        <v>-0.11809799999999999</v>
      </c>
      <c r="U30" s="6">
        <v>0.72285699999999997</v>
      </c>
      <c r="V30" s="6">
        <v>0.30230699999999999</v>
      </c>
      <c r="W30" s="6">
        <v>9.2934000000000003E-2</v>
      </c>
    </row>
    <row r="31" spans="1:23" x14ac:dyDescent="0.2">
      <c r="A31" s="4">
        <v>1079.3</v>
      </c>
      <c r="B31" s="6">
        <v>3.6501999999999999</v>
      </c>
      <c r="C31" s="6">
        <v>8.0891000000000002</v>
      </c>
      <c r="D31" s="6">
        <v>56.265599999999999</v>
      </c>
      <c r="E31" s="6">
        <v>24.860299999999999</v>
      </c>
      <c r="F31" s="6">
        <v>7.1348000000000003</v>
      </c>
      <c r="G31" s="6">
        <v>0</v>
      </c>
      <c r="H31" s="6">
        <v>-0.20464399999999999</v>
      </c>
      <c r="I31" s="6">
        <v>0.73809899999999995</v>
      </c>
      <c r="J31" s="6">
        <v>0.37084</v>
      </c>
      <c r="K31" s="6">
        <v>9.5703999999999997E-2</v>
      </c>
      <c r="M31" s="4">
        <v>1070.43</v>
      </c>
      <c r="N31" s="6">
        <v>3.4462000000000002</v>
      </c>
      <c r="O31" s="6">
        <v>8.9059000000000008</v>
      </c>
      <c r="P31" s="6">
        <v>54.8581</v>
      </c>
      <c r="Q31" s="6">
        <v>27.2133</v>
      </c>
      <c r="R31" s="6">
        <v>5.5766</v>
      </c>
      <c r="S31" s="6">
        <v>0</v>
      </c>
      <c r="T31" s="6">
        <v>-0.10763</v>
      </c>
      <c r="U31" s="6">
        <v>0.72473200000000004</v>
      </c>
      <c r="V31" s="6">
        <v>0.29190300000000002</v>
      </c>
      <c r="W31" s="6">
        <v>9.0995000000000006E-2</v>
      </c>
    </row>
    <row r="32" spans="1:23" x14ac:dyDescent="0.2">
      <c r="A32" s="4">
        <v>1074.3</v>
      </c>
      <c r="B32" s="6">
        <v>3.6450999999999998</v>
      </c>
      <c r="C32" s="6">
        <v>8.0663</v>
      </c>
      <c r="D32" s="6">
        <v>56.198099999999997</v>
      </c>
      <c r="E32" s="6">
        <v>25.148800000000001</v>
      </c>
      <c r="F32" s="6">
        <v>6.9417999999999997</v>
      </c>
      <c r="G32" s="6">
        <v>0</v>
      </c>
      <c r="H32" s="6">
        <v>-0.19536899999999999</v>
      </c>
      <c r="I32" s="6">
        <v>0.738313</v>
      </c>
      <c r="J32" s="6">
        <v>0.36134300000000003</v>
      </c>
      <c r="K32" s="6">
        <v>9.5712000000000005E-2</v>
      </c>
      <c r="M32" s="4">
        <v>1065.43</v>
      </c>
      <c r="N32" s="6">
        <v>3.3504</v>
      </c>
      <c r="O32" s="6">
        <v>8.8983000000000008</v>
      </c>
      <c r="P32" s="6">
        <v>54.937899999999999</v>
      </c>
      <c r="Q32" s="6">
        <v>27.447900000000001</v>
      </c>
      <c r="R32" s="6">
        <v>5.3655999999999997</v>
      </c>
      <c r="S32" s="6">
        <v>0</v>
      </c>
      <c r="T32" s="6">
        <v>-9.6898999999999999E-2</v>
      </c>
      <c r="U32" s="6">
        <v>0.72697199999999995</v>
      </c>
      <c r="V32" s="6">
        <v>0.28131499999999998</v>
      </c>
      <c r="W32" s="6">
        <v>8.8611999999999996E-2</v>
      </c>
    </row>
    <row r="33" spans="1:23" x14ac:dyDescent="0.2">
      <c r="A33" s="4">
        <v>1069.3</v>
      </c>
      <c r="B33" s="6">
        <v>3.6274999999999999</v>
      </c>
      <c r="C33" s="6">
        <v>8.0394000000000005</v>
      </c>
      <c r="D33" s="6">
        <v>56.1539</v>
      </c>
      <c r="E33" s="6">
        <v>25.440999999999999</v>
      </c>
      <c r="F33" s="6">
        <v>6.7382999999999997</v>
      </c>
      <c r="G33" s="6">
        <v>0</v>
      </c>
      <c r="H33" s="6">
        <v>-0.18562899999999999</v>
      </c>
      <c r="I33" s="6">
        <v>0.73891200000000001</v>
      </c>
      <c r="J33" s="6">
        <v>0.35131400000000002</v>
      </c>
      <c r="K33" s="6">
        <v>9.5403000000000002E-2</v>
      </c>
      <c r="M33" s="4">
        <v>1060.43</v>
      </c>
      <c r="N33" s="6">
        <v>3.2387999999999999</v>
      </c>
      <c r="O33" s="6">
        <v>8.8953000000000007</v>
      </c>
      <c r="P33" s="6">
        <v>55.042200000000001</v>
      </c>
      <c r="Q33" s="6">
        <v>27.670400000000001</v>
      </c>
      <c r="R33" s="6">
        <v>5.1532999999999998</v>
      </c>
      <c r="S33" s="6">
        <v>0</v>
      </c>
      <c r="T33" s="6">
        <v>-8.5970000000000005E-2</v>
      </c>
      <c r="U33" s="6">
        <v>0.72954399999999997</v>
      </c>
      <c r="V33" s="6">
        <v>0.27062599999999998</v>
      </c>
      <c r="W33" s="6">
        <v>8.5800000000000001E-2</v>
      </c>
    </row>
    <row r="34" spans="1:23" x14ac:dyDescent="0.2">
      <c r="A34" s="4">
        <v>1064.3</v>
      </c>
      <c r="B34" s="6">
        <v>3.5954999999999999</v>
      </c>
      <c r="C34" s="6">
        <v>8.0098000000000003</v>
      </c>
      <c r="D34" s="6">
        <v>56.135399999999997</v>
      </c>
      <c r="E34" s="6">
        <v>25.734000000000002</v>
      </c>
      <c r="F34" s="6">
        <v>6.5252999999999997</v>
      </c>
      <c r="G34" s="6">
        <v>0</v>
      </c>
      <c r="H34" s="6">
        <v>-0.175429</v>
      </c>
      <c r="I34" s="6">
        <v>0.73992199999999997</v>
      </c>
      <c r="J34" s="6">
        <v>0.34078399999999998</v>
      </c>
      <c r="K34" s="6">
        <v>9.4723000000000002E-2</v>
      </c>
      <c r="M34" s="4">
        <v>1055.43</v>
      </c>
      <c r="N34" s="6">
        <v>3.1133000000000002</v>
      </c>
      <c r="O34" s="6">
        <v>8.8971999999999998</v>
      </c>
      <c r="P34" s="6">
        <v>55.1678</v>
      </c>
      <c r="Q34" s="6">
        <v>27.880500000000001</v>
      </c>
      <c r="R34" s="6">
        <v>4.9412000000000003</v>
      </c>
      <c r="S34" s="6">
        <v>0</v>
      </c>
      <c r="T34" s="6">
        <v>-7.4914999999999995E-2</v>
      </c>
      <c r="U34" s="6">
        <v>0.73239699999999996</v>
      </c>
      <c r="V34" s="6">
        <v>0.259911</v>
      </c>
      <c r="W34" s="6">
        <v>8.2608000000000001E-2</v>
      </c>
    </row>
    <row r="35" spans="1:23" x14ac:dyDescent="0.2">
      <c r="A35" s="4">
        <v>1059.3</v>
      </c>
      <c r="B35" s="6">
        <v>3.5470999999999999</v>
      </c>
      <c r="C35" s="6">
        <v>7.9790999999999999</v>
      </c>
      <c r="D35" s="6">
        <v>56.145400000000002</v>
      </c>
      <c r="E35" s="6">
        <v>26.0246</v>
      </c>
      <c r="F35" s="6">
        <v>6.3037999999999998</v>
      </c>
      <c r="G35" s="6">
        <v>0</v>
      </c>
      <c r="H35" s="6">
        <v>-0.16478899999999999</v>
      </c>
      <c r="I35" s="6">
        <v>0.741371</v>
      </c>
      <c r="J35" s="6">
        <v>0.32980500000000001</v>
      </c>
      <c r="K35" s="6">
        <v>9.3612000000000001E-2</v>
      </c>
      <c r="M35" s="4">
        <v>1050.43</v>
      </c>
      <c r="N35" s="6">
        <v>2.9767000000000001</v>
      </c>
      <c r="O35" s="6">
        <v>8.9036000000000008</v>
      </c>
      <c r="P35" s="6">
        <v>55.310200000000002</v>
      </c>
      <c r="Q35" s="6">
        <v>28.078900000000001</v>
      </c>
      <c r="R35" s="6">
        <v>4.7305999999999999</v>
      </c>
      <c r="S35" s="6">
        <v>0</v>
      </c>
      <c r="T35" s="6">
        <v>-6.3808000000000004E-2</v>
      </c>
      <c r="U35" s="6">
        <v>0.73546400000000001</v>
      </c>
      <c r="V35" s="6">
        <v>0.24923300000000001</v>
      </c>
      <c r="W35" s="6">
        <v>7.9111000000000001E-2</v>
      </c>
    </row>
    <row r="36" spans="1:23" x14ac:dyDescent="0.2">
      <c r="A36" s="4">
        <v>1054.3</v>
      </c>
      <c r="B36" s="6">
        <v>3.4801000000000002</v>
      </c>
      <c r="C36" s="6">
        <v>7.9493999999999998</v>
      </c>
      <c r="D36" s="6">
        <v>56.186399999999999</v>
      </c>
      <c r="E36" s="6">
        <v>26.308599999999998</v>
      </c>
      <c r="F36" s="6">
        <v>6.0754999999999999</v>
      </c>
      <c r="G36" s="6">
        <v>0</v>
      </c>
      <c r="H36" s="6">
        <v>-0.15374099999999999</v>
      </c>
      <c r="I36" s="6">
        <v>0.74328099999999997</v>
      </c>
      <c r="J36" s="6">
        <v>0.31844600000000001</v>
      </c>
      <c r="K36" s="6">
        <v>9.2013999999999999E-2</v>
      </c>
      <c r="M36" s="4">
        <v>1045.43</v>
      </c>
      <c r="N36" s="6">
        <v>2.8327</v>
      </c>
      <c r="O36" s="6">
        <v>8.9133999999999993</v>
      </c>
      <c r="P36" s="6">
        <v>55.464199999999998</v>
      </c>
      <c r="Q36" s="6">
        <v>28.267299999999999</v>
      </c>
      <c r="R36" s="6">
        <v>4.5223000000000004</v>
      </c>
      <c r="S36" s="6">
        <v>0</v>
      </c>
      <c r="T36" s="6">
        <v>-5.2712000000000002E-2</v>
      </c>
      <c r="U36" s="6">
        <v>0.73867499999999997</v>
      </c>
      <c r="V36" s="6">
        <v>0.23863500000000001</v>
      </c>
      <c r="W36" s="6">
        <v>7.5401999999999997E-2</v>
      </c>
    </row>
    <row r="37" spans="1:23" x14ac:dyDescent="0.2">
      <c r="A37" s="4">
        <v>1049.3</v>
      </c>
      <c r="B37" s="6">
        <v>3.3932000000000002</v>
      </c>
      <c r="C37" s="6">
        <v>7.9225000000000003</v>
      </c>
      <c r="D37" s="6">
        <v>56.259900000000002</v>
      </c>
      <c r="E37" s="6">
        <v>26.582100000000001</v>
      </c>
      <c r="F37" s="6">
        <v>5.8422999999999998</v>
      </c>
      <c r="G37" s="6">
        <v>0</v>
      </c>
      <c r="H37" s="6">
        <v>-0.142346</v>
      </c>
      <c r="I37" s="6">
        <v>0.74565800000000004</v>
      </c>
      <c r="J37" s="6">
        <v>0.30680200000000002</v>
      </c>
      <c r="K37" s="6">
        <v>8.9885000000000007E-2</v>
      </c>
      <c r="M37" s="4">
        <v>1040.43</v>
      </c>
      <c r="N37" s="6">
        <v>2.6844999999999999</v>
      </c>
      <c r="O37" s="6">
        <v>8.9253999999999998</v>
      </c>
      <c r="P37" s="6">
        <v>55.625100000000003</v>
      </c>
      <c r="Q37" s="6">
        <v>28.4483</v>
      </c>
      <c r="R37" s="6">
        <v>4.3167</v>
      </c>
      <c r="S37" s="6">
        <v>0</v>
      </c>
      <c r="T37" s="6">
        <v>-4.1674999999999997E-2</v>
      </c>
      <c r="U37" s="6">
        <v>0.74196899999999999</v>
      </c>
      <c r="V37" s="6">
        <v>0.22813600000000001</v>
      </c>
      <c r="W37" s="6">
        <v>7.1568999999999994E-2</v>
      </c>
    </row>
    <row r="38" spans="1:23" x14ac:dyDescent="0.2">
      <c r="A38" s="4">
        <v>789.3</v>
      </c>
      <c r="B38" s="6">
        <v>4.5807000000000002</v>
      </c>
      <c r="C38" s="6">
        <v>4.7430000000000003</v>
      </c>
      <c r="D38" s="6">
        <v>54.552500000000002</v>
      </c>
      <c r="E38" s="6">
        <v>36.123800000000003</v>
      </c>
      <c r="F38" s="6">
        <v>0</v>
      </c>
      <c r="G38" s="6">
        <v>0</v>
      </c>
      <c r="H38" s="6">
        <v>0.104426</v>
      </c>
      <c r="I38" s="6">
        <v>0.766872</v>
      </c>
      <c r="J38" s="6">
        <v>0</v>
      </c>
      <c r="K38" s="6">
        <v>0.12870200000000001</v>
      </c>
      <c r="M38" s="4">
        <v>1035.43</v>
      </c>
      <c r="N38" s="6">
        <v>2.5352999999999999</v>
      </c>
      <c r="O38" s="6">
        <v>8.9380000000000006</v>
      </c>
      <c r="P38" s="6">
        <v>55.788800000000002</v>
      </c>
      <c r="Q38" s="6">
        <v>28.624300000000002</v>
      </c>
      <c r="R38" s="6">
        <v>4.1136999999999997</v>
      </c>
      <c r="S38" s="6">
        <v>0</v>
      </c>
      <c r="T38" s="6">
        <v>-3.073E-2</v>
      </c>
      <c r="U38" s="6">
        <v>0.74529400000000001</v>
      </c>
      <c r="V38" s="6">
        <v>0.21774299999999999</v>
      </c>
      <c r="W38" s="6">
        <v>6.7693000000000003E-2</v>
      </c>
    </row>
    <row r="39" spans="1:23" x14ac:dyDescent="0.2">
      <c r="M39" s="4">
        <v>1030.43</v>
      </c>
      <c r="N39" s="6">
        <v>2.3871000000000002</v>
      </c>
      <c r="O39" s="6">
        <v>8.9502000000000006</v>
      </c>
      <c r="P39" s="6">
        <v>55.952199999999998</v>
      </c>
      <c r="Q39" s="6">
        <v>28.7972</v>
      </c>
      <c r="R39" s="6">
        <v>3.9133</v>
      </c>
      <c r="S39" s="6">
        <v>0</v>
      </c>
      <c r="T39" s="6">
        <v>-1.9900000000000001E-2</v>
      </c>
      <c r="U39" s="6">
        <v>0.748614</v>
      </c>
      <c r="V39" s="6">
        <v>0.207451</v>
      </c>
      <c r="W39" s="6">
        <v>6.3835000000000003E-2</v>
      </c>
    </row>
    <row r="40" spans="1:23" x14ac:dyDescent="0.2">
      <c r="M40" s="4">
        <v>1025.43</v>
      </c>
      <c r="N40" s="6">
        <v>2.2418</v>
      </c>
      <c r="O40" s="6">
        <v>8.9608000000000008</v>
      </c>
      <c r="P40" s="6">
        <v>56.113300000000002</v>
      </c>
      <c r="Q40" s="6">
        <v>28.968699999999998</v>
      </c>
      <c r="R40" s="6">
        <v>3.7153</v>
      </c>
      <c r="S40" s="6">
        <v>0</v>
      </c>
      <c r="T40" s="6">
        <v>-9.1959999999999993E-3</v>
      </c>
      <c r="U40" s="6">
        <v>0.75190199999999996</v>
      </c>
      <c r="V40" s="6">
        <v>0.19725400000000001</v>
      </c>
      <c r="W40" s="6">
        <v>6.0040000000000003E-2</v>
      </c>
    </row>
    <row r="41" spans="1:23" x14ac:dyDescent="0.2">
      <c r="M41" s="4">
        <v>1020.43</v>
      </c>
      <c r="N41" s="6">
        <v>2.1004999999999998</v>
      </c>
      <c r="O41" s="6">
        <v>8.9692000000000007</v>
      </c>
      <c r="P41" s="6">
        <v>56.270600000000002</v>
      </c>
      <c r="Q41" s="6">
        <v>29.14</v>
      </c>
      <c r="R41" s="6">
        <v>3.5196999999999998</v>
      </c>
      <c r="S41" s="6">
        <v>0</v>
      </c>
      <c r="T41" s="6">
        <v>1.371E-3</v>
      </c>
      <c r="U41" s="6">
        <v>0.75514400000000004</v>
      </c>
      <c r="V41" s="6">
        <v>0.18714600000000001</v>
      </c>
      <c r="W41" s="6">
        <v>5.6339E-2</v>
      </c>
    </row>
    <row r="42" spans="1:23" x14ac:dyDescent="0.2">
      <c r="M42" s="4">
        <v>820.43</v>
      </c>
      <c r="N42" s="6">
        <v>1.9307000000000001</v>
      </c>
      <c r="O42" s="6">
        <v>7.8262999999999998</v>
      </c>
      <c r="P42" s="6">
        <v>56.042200000000001</v>
      </c>
      <c r="Q42" s="6">
        <v>34.200699999999998</v>
      </c>
      <c r="R42" s="6">
        <v>0</v>
      </c>
      <c r="S42" s="6">
        <v>0</v>
      </c>
      <c r="T42" s="6">
        <v>0.16987099999999999</v>
      </c>
      <c r="U42" s="6">
        <v>0.77665200000000001</v>
      </c>
      <c r="V42" s="6">
        <v>0</v>
      </c>
      <c r="W42" s="6">
        <v>5.3476999999999997E-2</v>
      </c>
    </row>
  </sheetData>
  <mergeCells count="2">
    <mergeCell ref="A4:K4"/>
    <mergeCell ref="M4:W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17"/>
  <sheetViews>
    <sheetView workbookViewId="0">
      <selection sqref="A1:A2"/>
    </sheetView>
  </sheetViews>
  <sheetFormatPr baseColWidth="10" defaultColWidth="8.83203125" defaultRowHeight="15" x14ac:dyDescent="0.2"/>
  <cols>
    <col min="1" max="1" width="6" style="4" bestFit="1" customWidth="1"/>
    <col min="2" max="2" width="10.5" style="6" bestFit="1" customWidth="1"/>
    <col min="3" max="3" width="11.5" style="6" bestFit="1" customWidth="1"/>
    <col min="4" max="4" width="10.33203125" style="6" bestFit="1" customWidth="1"/>
    <col min="5" max="5" width="11.33203125" style="6" bestFit="1" customWidth="1"/>
    <col min="6" max="6" width="10" style="6" bestFit="1" customWidth="1"/>
    <col min="7" max="7" width="13.5" style="6" bestFit="1" customWidth="1"/>
    <col min="8" max="8" width="12" style="6" bestFit="1" customWidth="1"/>
    <col min="9" max="10" width="13.1640625" style="6" bestFit="1" customWidth="1"/>
    <col min="11" max="11" width="3.5" customWidth="1"/>
  </cols>
  <sheetData>
    <row r="1" spans="1:21" s="85" customFormat="1" ht="16" x14ac:dyDescent="0.2">
      <c r="A1" s="141" t="s">
        <v>166</v>
      </c>
      <c r="B1" s="6"/>
      <c r="C1" s="6"/>
      <c r="D1" s="6"/>
      <c r="E1" s="6"/>
      <c r="F1" s="6"/>
      <c r="G1" s="6"/>
      <c r="H1" s="6"/>
      <c r="I1" s="6"/>
      <c r="J1" s="6"/>
    </row>
    <row r="2" spans="1:21" s="85" customFormat="1" x14ac:dyDescent="0.2">
      <c r="A2" s="31" t="s">
        <v>167</v>
      </c>
      <c r="B2" s="6"/>
      <c r="C2" s="6"/>
      <c r="D2" s="6"/>
      <c r="E2" s="6"/>
      <c r="F2" s="6"/>
      <c r="G2" s="6"/>
      <c r="H2" s="6"/>
      <c r="I2" s="6"/>
      <c r="J2" s="6"/>
    </row>
    <row r="3" spans="1:21" x14ac:dyDescent="0.2">
      <c r="A3" t="s">
        <v>172</v>
      </c>
    </row>
    <row r="5" spans="1:21" x14ac:dyDescent="0.2">
      <c r="A5" s="156" t="s">
        <v>48</v>
      </c>
      <c r="B5" s="156"/>
      <c r="C5" s="156"/>
      <c r="D5" s="156"/>
      <c r="E5" s="156"/>
      <c r="F5" s="156"/>
      <c r="G5" s="156"/>
      <c r="H5" s="156"/>
      <c r="I5" s="156"/>
      <c r="J5" s="156"/>
      <c r="L5" s="156" t="s">
        <v>49</v>
      </c>
      <c r="M5" s="156"/>
      <c r="N5" s="156"/>
      <c r="O5" s="156"/>
      <c r="P5" s="156"/>
      <c r="Q5" s="156"/>
      <c r="R5" s="156"/>
      <c r="S5" s="156"/>
      <c r="T5" s="156"/>
      <c r="U5" s="156"/>
    </row>
    <row r="6" spans="1:21" ht="17" x14ac:dyDescent="0.25">
      <c r="A6" s="7" t="s">
        <v>5</v>
      </c>
      <c r="B6" s="1" t="s">
        <v>11</v>
      </c>
      <c r="C6" s="1" t="s">
        <v>1</v>
      </c>
      <c r="D6" s="1" t="s">
        <v>12</v>
      </c>
      <c r="E6" s="1" t="s">
        <v>13</v>
      </c>
      <c r="F6" s="1" t="s">
        <v>14</v>
      </c>
      <c r="G6" s="5" t="s">
        <v>15</v>
      </c>
      <c r="H6" s="5" t="s">
        <v>16</v>
      </c>
      <c r="I6" s="5" t="s">
        <v>17</v>
      </c>
      <c r="J6" s="5" t="s">
        <v>18</v>
      </c>
      <c r="L6" s="7" t="s">
        <v>5</v>
      </c>
      <c r="M6" s="1" t="s">
        <v>11</v>
      </c>
      <c r="N6" s="1" t="s">
        <v>1</v>
      </c>
      <c r="O6" s="1" t="s">
        <v>12</v>
      </c>
      <c r="P6" s="1" t="s">
        <v>13</v>
      </c>
      <c r="Q6" s="1" t="s">
        <v>14</v>
      </c>
      <c r="R6" s="5" t="s">
        <v>15</v>
      </c>
      <c r="S6" s="5" t="s">
        <v>16</v>
      </c>
      <c r="T6" s="5" t="s">
        <v>17</v>
      </c>
      <c r="U6" s="5" t="s">
        <v>18</v>
      </c>
    </row>
    <row r="7" spans="1:21" x14ac:dyDescent="0.2">
      <c r="A7" s="4">
        <v>839.3</v>
      </c>
      <c r="B7" s="6">
        <v>41.326300000000003</v>
      </c>
      <c r="C7" s="6">
        <v>35.064700000000002</v>
      </c>
      <c r="D7" s="6">
        <v>2.2151000000000001</v>
      </c>
      <c r="E7" s="6">
        <v>14.005699999999999</v>
      </c>
      <c r="F7" s="6">
        <v>7.3882000000000003</v>
      </c>
      <c r="G7" s="6">
        <v>0.54223100000000002</v>
      </c>
      <c r="H7" s="6">
        <v>0.228052</v>
      </c>
      <c r="I7" s="6">
        <v>9.9999999999999995E-7</v>
      </c>
      <c r="J7" s="6">
        <v>0.229716</v>
      </c>
      <c r="L7" s="4">
        <v>845.43</v>
      </c>
      <c r="M7" s="6">
        <v>41.235500000000002</v>
      </c>
      <c r="N7" s="6">
        <v>34.987699999999997</v>
      </c>
      <c r="O7" s="6">
        <v>1.7614000000000001</v>
      </c>
      <c r="P7" s="6">
        <v>14.1393</v>
      </c>
      <c r="Q7" s="6">
        <v>7.8761000000000001</v>
      </c>
      <c r="R7" s="6">
        <v>0.57328699999999999</v>
      </c>
      <c r="S7" s="6">
        <v>0.243649</v>
      </c>
      <c r="T7" s="6">
        <v>9.9999999999999995E-7</v>
      </c>
      <c r="U7" s="6">
        <v>0.183063</v>
      </c>
    </row>
    <row r="8" spans="1:21" x14ac:dyDescent="0.2">
      <c r="A8" s="4">
        <v>834.3</v>
      </c>
      <c r="B8" s="6">
        <v>41.3294</v>
      </c>
      <c r="C8" s="6">
        <v>35.067300000000003</v>
      </c>
      <c r="D8" s="6">
        <v>2.2061999999999999</v>
      </c>
      <c r="E8" s="6">
        <v>14.032999999999999</v>
      </c>
      <c r="F8" s="6">
        <v>7.3640999999999996</v>
      </c>
      <c r="G8" s="6">
        <v>0.543937</v>
      </c>
      <c r="H8" s="6">
        <v>0.227293</v>
      </c>
      <c r="I8" s="6">
        <v>9.9999999999999995E-7</v>
      </c>
      <c r="J8" s="6">
        <v>0.228769</v>
      </c>
      <c r="L8" s="4">
        <v>840.43</v>
      </c>
      <c r="M8" s="6">
        <v>41.241199999999999</v>
      </c>
      <c r="N8" s="6">
        <v>34.9925</v>
      </c>
      <c r="O8" s="6">
        <v>1.7578</v>
      </c>
      <c r="P8" s="6">
        <v>14.172700000000001</v>
      </c>
      <c r="Q8" s="6">
        <v>7.8358999999999996</v>
      </c>
      <c r="R8" s="6">
        <v>0.57496499999999995</v>
      </c>
      <c r="S8" s="6">
        <v>0.242372</v>
      </c>
      <c r="T8" s="6">
        <v>9.9999999999999995E-7</v>
      </c>
      <c r="U8" s="6">
        <v>0.18266199999999999</v>
      </c>
    </row>
    <row r="9" spans="1:21" x14ac:dyDescent="0.2">
      <c r="A9" s="4">
        <v>829.3</v>
      </c>
      <c r="B9" s="6">
        <v>41.3324</v>
      </c>
      <c r="C9" s="6">
        <v>35.069899999999997</v>
      </c>
      <c r="D9" s="6">
        <v>2.1970999999999998</v>
      </c>
      <c r="E9" s="6">
        <v>14.0602</v>
      </c>
      <c r="F9" s="6">
        <v>7.3403</v>
      </c>
      <c r="G9" s="6">
        <v>0.54564599999999996</v>
      </c>
      <c r="H9" s="6">
        <v>0.22654199999999999</v>
      </c>
      <c r="I9" s="6">
        <v>9.9999999999999995E-7</v>
      </c>
      <c r="J9" s="6">
        <v>0.22781100000000001</v>
      </c>
      <c r="L9" s="4">
        <v>835.43</v>
      </c>
      <c r="M9" s="6">
        <v>41.246600000000001</v>
      </c>
      <c r="N9" s="6">
        <v>34.997100000000003</v>
      </c>
      <c r="O9" s="6">
        <v>1.7538</v>
      </c>
      <c r="P9" s="6">
        <v>14.205500000000001</v>
      </c>
      <c r="Q9" s="6">
        <v>7.7969999999999997</v>
      </c>
      <c r="R9" s="6">
        <v>0.57663799999999998</v>
      </c>
      <c r="S9" s="6">
        <v>0.24113599999999999</v>
      </c>
      <c r="T9" s="6">
        <v>9.9999999999999995E-7</v>
      </c>
      <c r="U9" s="6">
        <v>0.182225</v>
      </c>
    </row>
    <row r="10" spans="1:21" x14ac:dyDescent="0.2">
      <c r="A10" s="4">
        <v>824.3</v>
      </c>
      <c r="B10" s="6">
        <v>41.3354</v>
      </c>
      <c r="C10" s="6">
        <v>35.072499999999998</v>
      </c>
      <c r="D10" s="6">
        <v>2.1879</v>
      </c>
      <c r="E10" s="6">
        <v>14.087400000000001</v>
      </c>
      <c r="F10" s="6">
        <v>7.3169000000000004</v>
      </c>
      <c r="G10" s="6">
        <v>0.54735599999999995</v>
      </c>
      <c r="H10" s="6">
        <v>0.225802</v>
      </c>
      <c r="I10" s="6">
        <v>9.9999999999999995E-7</v>
      </c>
      <c r="J10" s="6">
        <v>0.22684099999999999</v>
      </c>
      <c r="L10" s="4">
        <v>830.43</v>
      </c>
      <c r="M10" s="6">
        <v>41.251899999999999</v>
      </c>
      <c r="N10" s="6">
        <v>35.001600000000003</v>
      </c>
      <c r="O10" s="6">
        <v>1.7494000000000001</v>
      </c>
      <c r="P10" s="6">
        <v>14.2377</v>
      </c>
      <c r="Q10" s="6">
        <v>7.7594000000000003</v>
      </c>
      <c r="R10" s="6">
        <v>0.57830800000000004</v>
      </c>
      <c r="S10" s="6">
        <v>0.23994299999999999</v>
      </c>
      <c r="T10" s="6">
        <v>9.9999999999999995E-7</v>
      </c>
      <c r="U10" s="6">
        <v>0.18174799999999999</v>
      </c>
    </row>
    <row r="11" spans="1:21" x14ac:dyDescent="0.2">
      <c r="A11" s="4">
        <v>819.3</v>
      </c>
      <c r="B11" s="6">
        <v>41.338299999999997</v>
      </c>
      <c r="C11" s="6">
        <v>35.0749</v>
      </c>
      <c r="D11" s="6">
        <v>2.1785000000000001</v>
      </c>
      <c r="E11" s="6">
        <v>14.1144</v>
      </c>
      <c r="F11" s="6">
        <v>7.2938000000000001</v>
      </c>
      <c r="G11" s="6">
        <v>0.54906699999999997</v>
      </c>
      <c r="H11" s="6">
        <v>0.225076</v>
      </c>
      <c r="I11" s="6">
        <v>9.9999999999999995E-7</v>
      </c>
      <c r="J11" s="6">
        <v>0.225856</v>
      </c>
      <c r="L11" s="4">
        <v>825.43</v>
      </c>
      <c r="M11" s="6">
        <v>41.256900000000002</v>
      </c>
      <c r="N11" s="6">
        <v>35.005800000000001</v>
      </c>
      <c r="O11" s="6">
        <v>1.7445999999999999</v>
      </c>
      <c r="P11" s="6">
        <v>14.269399999999999</v>
      </c>
      <c r="Q11" s="6">
        <v>7.7232000000000003</v>
      </c>
      <c r="R11" s="6">
        <v>0.57997500000000002</v>
      </c>
      <c r="S11" s="6">
        <v>0.23879600000000001</v>
      </c>
      <c r="T11" s="6">
        <v>9.9999999999999995E-7</v>
      </c>
      <c r="U11" s="6">
        <v>0.181228</v>
      </c>
    </row>
    <row r="12" spans="1:21" x14ac:dyDescent="0.2">
      <c r="A12" s="4">
        <v>814.3</v>
      </c>
      <c r="B12" s="6">
        <v>41.341200000000001</v>
      </c>
      <c r="C12" s="6">
        <v>35.077300000000001</v>
      </c>
      <c r="D12" s="6">
        <v>2.169</v>
      </c>
      <c r="E12" s="6">
        <v>14.1412</v>
      </c>
      <c r="F12" s="6">
        <v>7.2713000000000001</v>
      </c>
      <c r="G12" s="6">
        <v>0.55078099999999997</v>
      </c>
      <c r="H12" s="6">
        <v>0.22436400000000001</v>
      </c>
      <c r="I12" s="6">
        <v>9.9999999999999995E-7</v>
      </c>
      <c r="J12" s="6">
        <v>0.224854</v>
      </c>
      <c r="L12" s="4">
        <v>820.43</v>
      </c>
      <c r="M12" s="6">
        <v>41.2622</v>
      </c>
      <c r="N12" s="6">
        <v>35.010399999999997</v>
      </c>
      <c r="O12" s="6">
        <v>1.7411000000000001</v>
      </c>
      <c r="P12" s="6">
        <v>14.3012</v>
      </c>
      <c r="Q12" s="6">
        <v>7.6851000000000003</v>
      </c>
      <c r="R12" s="6">
        <v>0.58157599999999998</v>
      </c>
      <c r="S12" s="6">
        <v>0.23758699999999999</v>
      </c>
      <c r="T12" s="6">
        <v>9.9999999999999995E-7</v>
      </c>
      <c r="U12" s="6">
        <v>0.180836</v>
      </c>
    </row>
    <row r="13" spans="1:21" x14ac:dyDescent="0.2">
      <c r="A13" s="4">
        <v>809.3</v>
      </c>
      <c r="B13" s="6">
        <v>41.343899999999998</v>
      </c>
      <c r="C13" s="6">
        <v>35.079700000000003</v>
      </c>
      <c r="D13" s="6">
        <v>2.1593</v>
      </c>
      <c r="E13" s="6">
        <v>14.1678</v>
      </c>
      <c r="F13" s="6">
        <v>7.2492999999999999</v>
      </c>
      <c r="G13" s="6">
        <v>0.55249599999999999</v>
      </c>
      <c r="H13" s="6">
        <v>0.22367000000000001</v>
      </c>
      <c r="I13" s="6">
        <v>9.9999999999999995E-7</v>
      </c>
      <c r="J13" s="6">
        <v>0.223833</v>
      </c>
    </row>
    <row r="14" spans="1:21" x14ac:dyDescent="0.2">
      <c r="A14" s="4">
        <v>804.3</v>
      </c>
      <c r="B14" s="6">
        <v>41.346600000000002</v>
      </c>
      <c r="C14" s="6">
        <v>35.081899999999997</v>
      </c>
      <c r="D14" s="6">
        <v>2.1494</v>
      </c>
      <c r="E14" s="6">
        <v>14.1942</v>
      </c>
      <c r="F14" s="6">
        <v>7.2279</v>
      </c>
      <c r="G14" s="6">
        <v>0.55421399999999998</v>
      </c>
      <c r="H14" s="6">
        <v>0.222995</v>
      </c>
      <c r="I14" s="6">
        <v>9.9999999999999995E-7</v>
      </c>
      <c r="J14" s="6">
        <v>0.22278999999999999</v>
      </c>
    </row>
    <row r="15" spans="1:21" x14ac:dyDescent="0.2">
      <c r="A15" s="4">
        <v>799.3</v>
      </c>
      <c r="B15" s="6">
        <v>41.3491</v>
      </c>
      <c r="C15" s="6">
        <v>35.084099999999999</v>
      </c>
      <c r="D15" s="6">
        <v>2.1392000000000002</v>
      </c>
      <c r="E15" s="6">
        <v>14.2204</v>
      </c>
      <c r="F15" s="6">
        <v>7.2070999999999996</v>
      </c>
      <c r="G15" s="6">
        <v>0.55593499999999996</v>
      </c>
      <c r="H15" s="6">
        <v>0.22234100000000001</v>
      </c>
      <c r="I15" s="6">
        <v>9.9999999999999995E-7</v>
      </c>
      <c r="J15" s="6">
        <v>0.221724</v>
      </c>
    </row>
    <row r="16" spans="1:21" x14ac:dyDescent="0.2">
      <c r="A16" s="4">
        <v>794.3</v>
      </c>
      <c r="B16" s="6">
        <v>41.351500000000001</v>
      </c>
      <c r="C16" s="6">
        <v>35.086199999999998</v>
      </c>
      <c r="D16" s="6">
        <v>2.1288</v>
      </c>
      <c r="E16" s="6">
        <v>14.2464</v>
      </c>
      <c r="F16" s="6">
        <v>7.1871</v>
      </c>
      <c r="G16" s="6">
        <v>0.55765900000000002</v>
      </c>
      <c r="H16" s="6">
        <v>0.22170999999999999</v>
      </c>
      <c r="I16" s="6">
        <v>9.9999999999999995E-7</v>
      </c>
      <c r="J16" s="6">
        <v>0.22063099999999999</v>
      </c>
    </row>
    <row r="17" spans="1:10" x14ac:dyDescent="0.2">
      <c r="A17" s="4">
        <v>789.3</v>
      </c>
      <c r="B17" s="6">
        <v>41.3538</v>
      </c>
      <c r="C17" s="6">
        <v>35.088099999999997</v>
      </c>
      <c r="D17" s="6">
        <v>2.1179999999999999</v>
      </c>
      <c r="E17" s="6">
        <v>14.271800000000001</v>
      </c>
      <c r="F17" s="6">
        <v>7.1684000000000001</v>
      </c>
      <c r="G17" s="6">
        <v>0.55937999999999999</v>
      </c>
      <c r="H17" s="6">
        <v>0.22112000000000001</v>
      </c>
      <c r="I17" s="6">
        <v>9.9999999999999995E-7</v>
      </c>
      <c r="J17" s="6">
        <v>0.219498</v>
      </c>
    </row>
  </sheetData>
  <mergeCells count="2">
    <mergeCell ref="A5:J5"/>
    <mergeCell ref="L5:U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8"/>
  <sheetViews>
    <sheetView workbookViewId="0">
      <selection sqref="A1:A2"/>
    </sheetView>
  </sheetViews>
  <sheetFormatPr baseColWidth="10" defaultColWidth="8.83203125" defaultRowHeight="15" x14ac:dyDescent="0.2"/>
  <cols>
    <col min="2" max="9" width="10.6640625" customWidth="1"/>
  </cols>
  <sheetData>
    <row r="1" spans="1:9" s="85" customFormat="1" ht="16" x14ac:dyDescent="0.2">
      <c r="A1" s="141" t="s">
        <v>166</v>
      </c>
    </row>
    <row r="2" spans="1:9" s="85" customFormat="1" x14ac:dyDescent="0.2">
      <c r="A2" s="31" t="s">
        <v>167</v>
      </c>
    </row>
    <row r="3" spans="1:9" x14ac:dyDescent="0.2">
      <c r="A3" s="16" t="s">
        <v>173</v>
      </c>
    </row>
    <row r="5" spans="1:9" x14ac:dyDescent="0.2">
      <c r="A5" s="159" t="s">
        <v>48</v>
      </c>
      <c r="B5" s="159"/>
      <c r="C5" s="159"/>
      <c r="D5" s="159"/>
      <c r="E5" s="159"/>
      <c r="F5" s="159"/>
      <c r="G5" s="159"/>
      <c r="H5" s="159"/>
      <c r="I5" s="159"/>
    </row>
    <row r="6" spans="1:9" ht="17" x14ac:dyDescent="0.2">
      <c r="A6" s="86" t="s">
        <v>5</v>
      </c>
      <c r="B6" s="87" t="s">
        <v>11</v>
      </c>
      <c r="C6" s="87" t="s">
        <v>1</v>
      </c>
      <c r="D6" s="87" t="s">
        <v>3</v>
      </c>
      <c r="E6" s="87" t="s">
        <v>4</v>
      </c>
      <c r="F6" s="87" t="s">
        <v>12</v>
      </c>
      <c r="G6" s="87" t="s">
        <v>108</v>
      </c>
      <c r="H6" s="87" t="s">
        <v>109</v>
      </c>
      <c r="I6" s="87" t="s">
        <v>110</v>
      </c>
    </row>
    <row r="7" spans="1:9" x14ac:dyDescent="0.2">
      <c r="A7" s="88">
        <v>894.3</v>
      </c>
      <c r="B7" s="89">
        <v>39.814599999999999</v>
      </c>
      <c r="C7" s="89">
        <v>22.5214</v>
      </c>
      <c r="D7" s="89">
        <v>2.8</v>
      </c>
      <c r="E7" s="89">
        <v>0.28439999999999999</v>
      </c>
      <c r="F7" s="89">
        <v>34.579599999999999</v>
      </c>
      <c r="G7" s="89">
        <v>5.8812000000000003E-2</v>
      </c>
      <c r="H7" s="89">
        <v>0.93053900000000001</v>
      </c>
      <c r="I7" s="89">
        <v>1.0647999999999999E-2</v>
      </c>
    </row>
    <row r="8" spans="1:9" x14ac:dyDescent="0.2">
      <c r="A8" s="88">
        <v>889.3</v>
      </c>
      <c r="B8" s="89">
        <v>39.785499999999999</v>
      </c>
      <c r="C8" s="89">
        <v>22.504899999999999</v>
      </c>
      <c r="D8" s="89">
        <v>2.8552</v>
      </c>
      <c r="E8" s="89">
        <v>0.12939999999999999</v>
      </c>
      <c r="F8" s="89">
        <v>34.724899999999998</v>
      </c>
      <c r="G8" s="89">
        <v>6.0016E-2</v>
      </c>
      <c r="H8" s="89">
        <v>0.93513400000000002</v>
      </c>
      <c r="I8" s="89">
        <v>4.8500000000000001E-3</v>
      </c>
    </row>
    <row r="9" spans="1:9" x14ac:dyDescent="0.2">
      <c r="A9" s="88">
        <v>884.3</v>
      </c>
      <c r="B9" s="89">
        <v>39.764800000000001</v>
      </c>
      <c r="C9" s="89">
        <v>22.493300000000001</v>
      </c>
      <c r="D9" s="89">
        <v>2.911</v>
      </c>
      <c r="E9" s="89">
        <v>2.8799999999999999E-2</v>
      </c>
      <c r="F9" s="89">
        <v>34.802100000000003</v>
      </c>
      <c r="G9" s="89">
        <v>6.1221999999999999E-2</v>
      </c>
      <c r="H9" s="89">
        <v>0.93769999999999998</v>
      </c>
      <c r="I9" s="89">
        <v>1.078E-3</v>
      </c>
    </row>
    <row r="10" spans="1:9" x14ac:dyDescent="0.2">
      <c r="A10" s="88">
        <v>879.3</v>
      </c>
      <c r="B10" s="89">
        <v>39.755499999999998</v>
      </c>
      <c r="C10" s="89">
        <v>22.488</v>
      </c>
      <c r="D10" s="89">
        <v>2.9693999999999998</v>
      </c>
      <c r="E10" s="89">
        <v>1.6999999999999999E-3</v>
      </c>
      <c r="F10" s="89">
        <v>34.785400000000003</v>
      </c>
      <c r="G10" s="89">
        <v>6.2463999999999999E-2</v>
      </c>
      <c r="H10" s="89">
        <v>0.93747000000000003</v>
      </c>
      <c r="I10" s="89">
        <v>6.4999999999999994E-5</v>
      </c>
    </row>
    <row r="11" spans="1:9" x14ac:dyDescent="0.2">
      <c r="A11" s="88">
        <v>874.3</v>
      </c>
      <c r="B11" s="89">
        <v>39.7498</v>
      </c>
      <c r="C11" s="89">
        <v>22.4847</v>
      </c>
      <c r="D11" s="89">
        <v>3.0310999999999999</v>
      </c>
      <c r="E11" s="89">
        <v>0</v>
      </c>
      <c r="F11" s="89">
        <v>34.734400000000001</v>
      </c>
      <c r="G11" s="89">
        <v>6.3770999999999994E-2</v>
      </c>
      <c r="H11" s="89">
        <v>0.93622899999999998</v>
      </c>
      <c r="I11" s="89">
        <v>0</v>
      </c>
    </row>
    <row r="12" spans="1:9" x14ac:dyDescent="0.2">
      <c r="A12" s="88">
        <v>869.3</v>
      </c>
      <c r="B12" s="89">
        <v>39.744</v>
      </c>
      <c r="C12" s="89">
        <v>22.4815</v>
      </c>
      <c r="D12" s="89">
        <v>3.0966</v>
      </c>
      <c r="E12" s="89">
        <v>0</v>
      </c>
      <c r="F12" s="89">
        <v>34.677900000000001</v>
      </c>
      <c r="G12" s="89">
        <v>6.5157999999999994E-2</v>
      </c>
      <c r="H12" s="89">
        <v>0.93484199999999995</v>
      </c>
      <c r="I12" s="89">
        <v>0</v>
      </c>
    </row>
    <row r="13" spans="1:9" x14ac:dyDescent="0.2">
      <c r="A13" s="88">
        <v>864.3</v>
      </c>
      <c r="B13" s="89">
        <v>39.737900000000003</v>
      </c>
      <c r="C13" s="89">
        <v>22.478000000000002</v>
      </c>
      <c r="D13" s="89">
        <v>3.1659999999999999</v>
      </c>
      <c r="E13" s="89">
        <v>0</v>
      </c>
      <c r="F13" s="89">
        <v>34.618000000000002</v>
      </c>
      <c r="G13" s="89">
        <v>6.6628999999999994E-2</v>
      </c>
      <c r="H13" s="89">
        <v>0.93337099999999995</v>
      </c>
      <c r="I13" s="89">
        <v>0</v>
      </c>
    </row>
    <row r="14" spans="1:9" x14ac:dyDescent="0.2">
      <c r="A14" s="88">
        <v>859.3</v>
      </c>
      <c r="B14" s="89">
        <v>39.731499999999997</v>
      </c>
      <c r="C14" s="89">
        <v>22.474399999999999</v>
      </c>
      <c r="D14" s="89">
        <v>3.2393999999999998</v>
      </c>
      <c r="E14" s="89">
        <v>0</v>
      </c>
      <c r="F14" s="89">
        <v>34.554699999999997</v>
      </c>
      <c r="G14" s="89">
        <v>6.8184999999999996E-2</v>
      </c>
      <c r="H14" s="89">
        <v>0.93181499999999995</v>
      </c>
      <c r="I14" s="89">
        <v>0</v>
      </c>
    </row>
    <row r="15" spans="1:9" x14ac:dyDescent="0.2">
      <c r="A15" s="88">
        <v>854.3</v>
      </c>
      <c r="B15" s="89">
        <v>39.724699999999999</v>
      </c>
      <c r="C15" s="89">
        <v>22.470500000000001</v>
      </c>
      <c r="D15" s="89">
        <v>3.3169</v>
      </c>
      <c r="E15" s="89">
        <v>0</v>
      </c>
      <c r="F15" s="89">
        <v>34.487900000000003</v>
      </c>
      <c r="G15" s="89">
        <v>6.9828000000000001E-2</v>
      </c>
      <c r="H15" s="89">
        <v>0.930172</v>
      </c>
      <c r="I15" s="89">
        <v>0</v>
      </c>
    </row>
    <row r="16" spans="1:9" x14ac:dyDescent="0.2">
      <c r="A16" s="88">
        <v>849.3</v>
      </c>
      <c r="B16" s="89">
        <v>39.7181</v>
      </c>
      <c r="C16" s="89">
        <v>22.466799999999999</v>
      </c>
      <c r="D16" s="89">
        <v>3.3921999999999999</v>
      </c>
      <c r="E16" s="89">
        <v>0</v>
      </c>
      <c r="F16" s="89">
        <v>34.422899999999998</v>
      </c>
      <c r="G16" s="89">
        <v>7.1424000000000001E-2</v>
      </c>
      <c r="H16" s="89">
        <v>0.92857599999999996</v>
      </c>
      <c r="I16" s="89">
        <v>0</v>
      </c>
    </row>
    <row r="17" spans="1:9" x14ac:dyDescent="0.2">
      <c r="A17" s="88">
        <v>844.3</v>
      </c>
      <c r="B17" s="89">
        <v>39.712200000000003</v>
      </c>
      <c r="C17" s="89">
        <v>22.4635</v>
      </c>
      <c r="D17" s="89">
        <v>3.4596</v>
      </c>
      <c r="E17" s="89">
        <v>0</v>
      </c>
      <c r="F17" s="89">
        <v>34.364800000000002</v>
      </c>
      <c r="G17" s="89">
        <v>7.2854000000000002E-2</v>
      </c>
      <c r="H17" s="89">
        <v>0.92714600000000003</v>
      </c>
      <c r="I17" s="89">
        <v>0</v>
      </c>
    </row>
    <row r="18" spans="1:9" x14ac:dyDescent="0.2">
      <c r="A18" s="88">
        <v>839.3</v>
      </c>
      <c r="B18" s="89">
        <v>39.7057</v>
      </c>
      <c r="C18" s="89">
        <v>22.459800000000001</v>
      </c>
      <c r="D18" s="89">
        <v>3.5329000000000002</v>
      </c>
      <c r="E18" s="89">
        <v>0</v>
      </c>
      <c r="F18" s="89">
        <v>34.301499999999997</v>
      </c>
      <c r="G18" s="89">
        <v>7.4411000000000005E-2</v>
      </c>
      <c r="H18" s="89">
        <v>0.925589</v>
      </c>
      <c r="I18" s="89">
        <v>0</v>
      </c>
    </row>
    <row r="19" spans="1:9" x14ac:dyDescent="0.2">
      <c r="A19" s="88">
        <v>834.3</v>
      </c>
      <c r="B19" s="89">
        <v>39.695799999999998</v>
      </c>
      <c r="C19" s="89">
        <v>22.4542</v>
      </c>
      <c r="D19" s="89">
        <v>3.6457999999999999</v>
      </c>
      <c r="E19" s="89">
        <v>0</v>
      </c>
      <c r="F19" s="89">
        <v>34.2042</v>
      </c>
      <c r="G19" s="89">
        <v>7.6808000000000001E-2</v>
      </c>
      <c r="H19" s="89">
        <v>0.92319200000000001</v>
      </c>
      <c r="I19" s="89">
        <v>0</v>
      </c>
    </row>
    <row r="20" spans="1:9" x14ac:dyDescent="0.2">
      <c r="A20" s="88">
        <v>829.3</v>
      </c>
      <c r="B20" s="89">
        <v>39.685299999999998</v>
      </c>
      <c r="C20" s="89">
        <v>22.4483</v>
      </c>
      <c r="D20" s="89">
        <v>3.7654999999999998</v>
      </c>
      <c r="E20" s="89">
        <v>0</v>
      </c>
      <c r="F20" s="89">
        <v>34.100900000000003</v>
      </c>
      <c r="G20" s="89">
        <v>7.9351000000000005E-2</v>
      </c>
      <c r="H20" s="89">
        <v>0.92064900000000005</v>
      </c>
      <c r="I20" s="89">
        <v>0</v>
      </c>
    </row>
    <row r="21" spans="1:9" x14ac:dyDescent="0.2">
      <c r="A21" s="88">
        <v>824.3</v>
      </c>
      <c r="B21" s="89">
        <v>39.674100000000003</v>
      </c>
      <c r="C21" s="89">
        <v>22.442</v>
      </c>
      <c r="D21" s="89">
        <v>3.8925000000000001</v>
      </c>
      <c r="E21" s="89">
        <v>0</v>
      </c>
      <c r="F21" s="89">
        <v>33.991399999999999</v>
      </c>
      <c r="G21" s="89">
        <v>8.2048999999999997E-2</v>
      </c>
      <c r="H21" s="89">
        <v>0.91795099999999996</v>
      </c>
      <c r="I21" s="89">
        <v>0</v>
      </c>
    </row>
    <row r="22" spans="1:9" x14ac:dyDescent="0.2">
      <c r="A22" s="88">
        <v>819.3</v>
      </c>
      <c r="B22" s="89">
        <v>39.662300000000002</v>
      </c>
      <c r="C22" s="89">
        <v>22.435300000000002</v>
      </c>
      <c r="D22" s="89">
        <v>4.0270000000000001</v>
      </c>
      <c r="E22" s="89">
        <v>0</v>
      </c>
      <c r="F22" s="89">
        <v>33.875399999999999</v>
      </c>
      <c r="G22" s="89">
        <v>8.4911E-2</v>
      </c>
      <c r="H22" s="89">
        <v>0.91508900000000004</v>
      </c>
      <c r="I22" s="89">
        <v>0</v>
      </c>
    </row>
    <row r="23" spans="1:9" x14ac:dyDescent="0.2">
      <c r="A23" s="88">
        <v>814.3</v>
      </c>
      <c r="B23" s="89">
        <v>39.649799999999999</v>
      </c>
      <c r="C23" s="89">
        <v>22.4282</v>
      </c>
      <c r="D23" s="89">
        <v>4.1696</v>
      </c>
      <c r="E23" s="89">
        <v>0</v>
      </c>
      <c r="F23" s="89">
        <v>33.752400000000002</v>
      </c>
      <c r="G23" s="89">
        <v>8.7944999999999995E-2</v>
      </c>
      <c r="H23" s="89">
        <v>0.91205499999999995</v>
      </c>
      <c r="I23" s="89">
        <v>0</v>
      </c>
    </row>
    <row r="24" spans="1:9" x14ac:dyDescent="0.2">
      <c r="A24" s="88">
        <v>809.3</v>
      </c>
      <c r="B24" s="89">
        <v>39.636499999999998</v>
      </c>
      <c r="C24" s="89">
        <v>22.4207</v>
      </c>
      <c r="D24" s="89">
        <v>4.3205999999999998</v>
      </c>
      <c r="E24" s="89">
        <v>0</v>
      </c>
      <c r="F24" s="89">
        <v>33.622100000000003</v>
      </c>
      <c r="G24" s="89">
        <v>9.1161000000000006E-2</v>
      </c>
      <c r="H24" s="89">
        <v>0.90883899999999995</v>
      </c>
      <c r="I24" s="89">
        <v>0</v>
      </c>
    </row>
    <row r="25" spans="1:9" x14ac:dyDescent="0.2">
      <c r="A25" s="88">
        <v>804.3</v>
      </c>
      <c r="B25" s="89">
        <v>39.622500000000002</v>
      </c>
      <c r="C25" s="89">
        <v>22.412700000000001</v>
      </c>
      <c r="D25" s="89">
        <v>4.4805999999999999</v>
      </c>
      <c r="E25" s="89">
        <v>0</v>
      </c>
      <c r="F25" s="89">
        <v>33.484200000000001</v>
      </c>
      <c r="G25" s="89">
        <v>9.4569E-2</v>
      </c>
      <c r="H25" s="89">
        <v>0.90543099999999999</v>
      </c>
      <c r="I25" s="89">
        <v>0</v>
      </c>
    </row>
    <row r="26" spans="1:9" x14ac:dyDescent="0.2">
      <c r="A26" s="88">
        <v>799.3</v>
      </c>
      <c r="B26" s="89">
        <v>39.607599999999998</v>
      </c>
      <c r="C26" s="89">
        <v>22.404299999999999</v>
      </c>
      <c r="D26" s="89">
        <v>4.6500000000000004</v>
      </c>
      <c r="E26" s="89">
        <v>0</v>
      </c>
      <c r="F26" s="89">
        <v>33.338000000000001</v>
      </c>
      <c r="G26" s="89">
        <v>9.8182000000000005E-2</v>
      </c>
      <c r="H26" s="89">
        <v>0.90181800000000001</v>
      </c>
      <c r="I26" s="89">
        <v>0</v>
      </c>
    </row>
    <row r="27" spans="1:9" x14ac:dyDescent="0.2">
      <c r="A27" s="88">
        <v>794.3</v>
      </c>
      <c r="B27" s="89">
        <v>39.591900000000003</v>
      </c>
      <c r="C27" s="89">
        <v>22.395399999999999</v>
      </c>
      <c r="D27" s="89">
        <v>4.8293999999999997</v>
      </c>
      <c r="E27" s="89">
        <v>0</v>
      </c>
      <c r="F27" s="89">
        <v>33.183300000000003</v>
      </c>
      <c r="G27" s="89">
        <v>0.10201</v>
      </c>
      <c r="H27" s="89">
        <v>0.89798999999999995</v>
      </c>
      <c r="I27" s="89">
        <v>0</v>
      </c>
    </row>
    <row r="28" spans="1:9" x14ac:dyDescent="0.2">
      <c r="A28" s="88">
        <v>789.3</v>
      </c>
      <c r="B28" s="89">
        <v>39.581400000000002</v>
      </c>
      <c r="C28" s="89">
        <v>22.389500000000002</v>
      </c>
      <c r="D28" s="89">
        <v>4.9486999999999997</v>
      </c>
      <c r="E28" s="89">
        <v>0</v>
      </c>
      <c r="F28" s="89">
        <v>33.080399999999997</v>
      </c>
      <c r="G28" s="89">
        <v>0.104558</v>
      </c>
      <c r="H28" s="89">
        <v>0.89544199999999996</v>
      </c>
      <c r="I28" s="89">
        <v>0</v>
      </c>
    </row>
  </sheetData>
  <mergeCells count="1">
    <mergeCell ref="A5:I5"/>
  </mergeCells>
  <pageMargins left="0.7" right="0.7" top="0.75" bottom="0.75" header="0.3" footer="0.3"/>
  <pageSetup paperSize="9" orientation="portrait" horizontalDpi="4294967294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9"/>
  <sheetViews>
    <sheetView workbookViewId="0">
      <selection sqref="A1:A2"/>
    </sheetView>
  </sheetViews>
  <sheetFormatPr baseColWidth="10" defaultColWidth="8.83203125" defaultRowHeight="15" x14ac:dyDescent="0.2"/>
  <cols>
    <col min="2" max="9" width="10.6640625" customWidth="1"/>
  </cols>
  <sheetData>
    <row r="1" spans="1:9" s="85" customFormat="1" ht="16" x14ac:dyDescent="0.2">
      <c r="A1" s="141" t="s">
        <v>166</v>
      </c>
    </row>
    <row r="2" spans="1:9" s="85" customFormat="1" x14ac:dyDescent="0.2">
      <c r="A2" s="31" t="s">
        <v>167</v>
      </c>
    </row>
    <row r="3" spans="1:9" x14ac:dyDescent="0.2">
      <c r="A3" s="85" t="s">
        <v>174</v>
      </c>
    </row>
    <row r="5" spans="1:9" x14ac:dyDescent="0.2">
      <c r="A5" s="159" t="s">
        <v>48</v>
      </c>
      <c r="B5" s="159"/>
      <c r="C5" s="159"/>
      <c r="D5" s="159"/>
      <c r="E5" s="159"/>
      <c r="F5" s="159"/>
      <c r="G5" s="159"/>
      <c r="H5" s="159"/>
      <c r="I5" s="159"/>
    </row>
    <row r="6" spans="1:9" ht="17" x14ac:dyDescent="0.2">
      <c r="A6" s="90" t="s">
        <v>5</v>
      </c>
      <c r="B6" s="91" t="s">
        <v>11</v>
      </c>
      <c r="C6" s="91" t="s">
        <v>1</v>
      </c>
      <c r="D6" s="91" t="s">
        <v>12</v>
      </c>
      <c r="E6" s="91" t="s">
        <v>13</v>
      </c>
      <c r="F6" s="91" t="s">
        <v>14</v>
      </c>
      <c r="G6" s="91" t="s">
        <v>111</v>
      </c>
      <c r="H6" s="91" t="s">
        <v>112</v>
      </c>
      <c r="I6" s="91" t="s">
        <v>113</v>
      </c>
    </row>
    <row r="7" spans="1:9" x14ac:dyDescent="0.2">
      <c r="A7" s="92">
        <v>849.3</v>
      </c>
      <c r="B7" s="93">
        <v>44.780200000000001</v>
      </c>
      <c r="C7" s="93">
        <v>35.557499999999997</v>
      </c>
      <c r="D7" s="93">
        <v>18.886399999999998</v>
      </c>
      <c r="E7" s="93">
        <v>0.67369999999999997</v>
      </c>
      <c r="F7" s="93">
        <v>0.1022</v>
      </c>
      <c r="G7" s="93">
        <v>6.0271999999999999E-2</v>
      </c>
      <c r="H7" s="93">
        <v>0.93371000000000004</v>
      </c>
      <c r="I7" s="93">
        <v>6.0179999999999999E-3</v>
      </c>
    </row>
    <row r="8" spans="1:9" x14ac:dyDescent="0.2">
      <c r="A8" s="92">
        <v>844.3</v>
      </c>
      <c r="B8" s="93">
        <v>44.823799999999999</v>
      </c>
      <c r="C8" s="93">
        <v>35.527799999999999</v>
      </c>
      <c r="D8" s="93">
        <v>18.851800000000001</v>
      </c>
      <c r="E8" s="93">
        <v>0.69320000000000004</v>
      </c>
      <c r="F8" s="93">
        <v>0.10340000000000001</v>
      </c>
      <c r="G8" s="93">
        <v>6.2010999999999997E-2</v>
      </c>
      <c r="H8" s="93">
        <v>0.93190499999999998</v>
      </c>
      <c r="I8" s="93">
        <v>6.084E-3</v>
      </c>
    </row>
    <row r="9" spans="1:9" x14ac:dyDescent="0.2">
      <c r="A9" s="92">
        <v>839.3</v>
      </c>
      <c r="B9" s="93">
        <v>44.870699999999999</v>
      </c>
      <c r="C9" s="93">
        <v>35.495899999999999</v>
      </c>
      <c r="D9" s="93">
        <v>18.814499999999999</v>
      </c>
      <c r="E9" s="93">
        <v>0.71409999999999996</v>
      </c>
      <c r="F9" s="93">
        <v>0.1047</v>
      </c>
      <c r="G9" s="93">
        <v>6.3877000000000003E-2</v>
      </c>
      <c r="H9" s="93">
        <v>0.92996400000000001</v>
      </c>
      <c r="I9" s="93">
        <v>6.1590000000000004E-3</v>
      </c>
    </row>
    <row r="10" spans="1:9" x14ac:dyDescent="0.2">
      <c r="A10" s="92">
        <v>834.3</v>
      </c>
      <c r="B10" s="93">
        <v>44.930999999999997</v>
      </c>
      <c r="C10" s="93">
        <v>35.454700000000003</v>
      </c>
      <c r="D10" s="93">
        <v>18.766500000000001</v>
      </c>
      <c r="E10" s="93">
        <v>0.74050000000000005</v>
      </c>
      <c r="F10" s="93">
        <v>0.10730000000000001</v>
      </c>
      <c r="G10" s="93">
        <v>6.6225999999999993E-2</v>
      </c>
      <c r="H10" s="93">
        <v>0.92746200000000001</v>
      </c>
      <c r="I10" s="93">
        <v>6.3119999999999999E-3</v>
      </c>
    </row>
    <row r="11" spans="1:9" x14ac:dyDescent="0.2">
      <c r="A11" s="92">
        <v>829.3</v>
      </c>
      <c r="B11" s="93">
        <v>44.996000000000002</v>
      </c>
      <c r="C11" s="93">
        <v>35.410400000000003</v>
      </c>
      <c r="D11" s="93">
        <v>18.714700000000001</v>
      </c>
      <c r="E11" s="93">
        <v>0.76890000000000003</v>
      </c>
      <c r="F11" s="93">
        <v>0.1101</v>
      </c>
      <c r="G11" s="93">
        <v>6.8754999999999997E-2</v>
      </c>
      <c r="H11" s="93">
        <v>0.92476999999999998</v>
      </c>
      <c r="I11" s="93">
        <v>6.4749999999999999E-3</v>
      </c>
    </row>
    <row r="12" spans="1:9" x14ac:dyDescent="0.2">
      <c r="A12" s="92">
        <v>824.3</v>
      </c>
      <c r="B12" s="93">
        <v>45.065899999999999</v>
      </c>
      <c r="C12" s="93">
        <v>35.3626</v>
      </c>
      <c r="D12" s="93">
        <v>18.658999999999999</v>
      </c>
      <c r="E12" s="93">
        <v>0.79949999999999999</v>
      </c>
      <c r="F12" s="93">
        <v>0.11310000000000001</v>
      </c>
      <c r="G12" s="93">
        <v>7.1476999999999999E-2</v>
      </c>
      <c r="H12" s="93">
        <v>0.92187300000000005</v>
      </c>
      <c r="I12" s="93">
        <v>6.6509999999999998E-3</v>
      </c>
    </row>
    <row r="13" spans="1:9" x14ac:dyDescent="0.2">
      <c r="A13" s="92">
        <v>819.3</v>
      </c>
      <c r="B13" s="93">
        <v>45.141100000000002</v>
      </c>
      <c r="C13" s="93">
        <v>35.311199999999999</v>
      </c>
      <c r="D13" s="93">
        <v>18.599</v>
      </c>
      <c r="E13" s="93">
        <v>0.83240000000000003</v>
      </c>
      <c r="F13" s="93">
        <v>0.1163</v>
      </c>
      <c r="G13" s="93">
        <v>7.4408000000000002E-2</v>
      </c>
      <c r="H13" s="93">
        <v>0.91875300000000004</v>
      </c>
      <c r="I13" s="93">
        <v>6.8389999999999996E-3</v>
      </c>
    </row>
    <row r="14" spans="1:9" x14ac:dyDescent="0.2">
      <c r="A14" s="92">
        <v>814.3</v>
      </c>
      <c r="B14" s="93">
        <v>45.222299999999997</v>
      </c>
      <c r="C14" s="93">
        <v>35.255699999999997</v>
      </c>
      <c r="D14" s="93">
        <v>18.534300000000002</v>
      </c>
      <c r="E14" s="93">
        <v>0.8679</v>
      </c>
      <c r="F14" s="93">
        <v>0.1198</v>
      </c>
      <c r="G14" s="93">
        <v>7.7566999999999997E-2</v>
      </c>
      <c r="H14" s="93">
        <v>0.91539199999999998</v>
      </c>
      <c r="I14" s="93">
        <v>7.0419999999999996E-3</v>
      </c>
    </row>
    <row r="15" spans="1:9" x14ac:dyDescent="0.2">
      <c r="A15" s="92">
        <v>809.3</v>
      </c>
      <c r="B15" s="93">
        <v>45.309800000000003</v>
      </c>
      <c r="C15" s="93">
        <v>35.195900000000002</v>
      </c>
      <c r="D15" s="93">
        <v>18.464600000000001</v>
      </c>
      <c r="E15" s="93">
        <v>0.90620000000000001</v>
      </c>
      <c r="F15" s="93">
        <v>0.1235</v>
      </c>
      <c r="G15" s="93">
        <v>8.0973000000000003E-2</v>
      </c>
      <c r="H15" s="93">
        <v>0.91176699999999999</v>
      </c>
      <c r="I15" s="93">
        <v>7.26E-3</v>
      </c>
    </row>
    <row r="16" spans="1:9" x14ac:dyDescent="0.2">
      <c r="A16" s="92">
        <v>804.3</v>
      </c>
      <c r="B16" s="93">
        <v>45.404299999999999</v>
      </c>
      <c r="C16" s="93">
        <v>35.131399999999999</v>
      </c>
      <c r="D16" s="93">
        <v>18.389299999999999</v>
      </c>
      <c r="E16" s="93">
        <v>0.94750000000000001</v>
      </c>
      <c r="F16" s="93">
        <v>0.1275</v>
      </c>
      <c r="G16" s="93">
        <v>8.4649000000000002E-2</v>
      </c>
      <c r="H16" s="93">
        <v>0.907856</v>
      </c>
      <c r="I16" s="93">
        <v>7.4949999999999999E-3</v>
      </c>
    </row>
    <row r="17" spans="1:9" x14ac:dyDescent="0.2">
      <c r="A17" s="92">
        <v>799.3</v>
      </c>
      <c r="B17" s="93">
        <v>45.506500000000003</v>
      </c>
      <c r="C17" s="93">
        <v>35.061599999999999</v>
      </c>
      <c r="D17" s="93">
        <v>18.3079</v>
      </c>
      <c r="E17" s="93">
        <v>0.99219999999999997</v>
      </c>
      <c r="F17" s="93">
        <v>0.13189999999999999</v>
      </c>
      <c r="G17" s="93">
        <v>8.8621000000000005E-2</v>
      </c>
      <c r="H17" s="93">
        <v>0.90362900000000002</v>
      </c>
      <c r="I17" s="93">
        <v>7.7499999999999999E-3</v>
      </c>
    </row>
    <row r="18" spans="1:9" x14ac:dyDescent="0.2">
      <c r="A18" s="92">
        <v>794.3</v>
      </c>
      <c r="B18" s="93">
        <v>45.617100000000001</v>
      </c>
      <c r="C18" s="93">
        <v>34.985999999999997</v>
      </c>
      <c r="D18" s="93">
        <v>18.2197</v>
      </c>
      <c r="E18" s="93">
        <v>1.0406</v>
      </c>
      <c r="F18" s="93">
        <v>0.1366</v>
      </c>
      <c r="G18" s="93">
        <v>9.2919000000000002E-2</v>
      </c>
      <c r="H18" s="93">
        <v>0.89905599999999997</v>
      </c>
      <c r="I18" s="93">
        <v>8.0249999999999991E-3</v>
      </c>
    </row>
    <row r="19" spans="1:9" x14ac:dyDescent="0.2">
      <c r="A19" s="92">
        <v>789.3</v>
      </c>
      <c r="B19" s="93">
        <v>45.735300000000002</v>
      </c>
      <c r="C19" s="93">
        <v>34.905299999999997</v>
      </c>
      <c r="D19" s="93">
        <v>18.125499999999999</v>
      </c>
      <c r="E19" s="93">
        <v>1.0923</v>
      </c>
      <c r="F19" s="93">
        <v>0.14169999999999999</v>
      </c>
      <c r="G19" s="93">
        <v>9.7509999999999999E-2</v>
      </c>
      <c r="H19" s="93">
        <v>0.89417000000000002</v>
      </c>
      <c r="I19" s="93">
        <v>8.3199999999999993E-3</v>
      </c>
    </row>
  </sheetData>
  <mergeCells count="1">
    <mergeCell ref="A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 S2.1 Zeolites</vt:lpstr>
      <vt:lpstr>Table S2.2 Residual melt</vt:lpstr>
      <vt:lpstr>Table S2.3 Cpx</vt:lpstr>
      <vt:lpstr>Table S2.4 Spinel</vt:lpstr>
      <vt:lpstr>Table S2.5 Nepheline</vt:lpstr>
      <vt:lpstr>Table S2.6 Garnet</vt:lpstr>
      <vt:lpstr>Table S2.7 Plagioclase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LSC</dc:creator>
  <cp:lastModifiedBy>Christine Elrod</cp:lastModifiedBy>
  <dcterms:created xsi:type="dcterms:W3CDTF">2017-02-03T11:59:35Z</dcterms:created>
  <dcterms:modified xsi:type="dcterms:W3CDTF">2018-11-26T19:18:04Z</dcterms:modified>
  <cp:contentStatus/>
</cp:coreProperties>
</file>