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autoCompressPictures="0"/>
  <bookViews>
    <workbookView xWindow="240" yWindow="160" windowWidth="23860" windowHeight="15120"/>
  </bookViews>
  <sheets>
    <sheet name="Table1. Olivine" sheetId="2" r:id="rId1"/>
    <sheet name="Table 2. Chromite" sheetId="3" r:id="rId2"/>
    <sheet name="Table 3.Pyroxene " sheetId="4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1" i="4" l="1"/>
  <c r="F21" i="4"/>
  <c r="G21" i="4"/>
  <c r="H21" i="4"/>
  <c r="I21" i="4"/>
  <c r="J21" i="4"/>
  <c r="K21" i="4"/>
  <c r="L21" i="4"/>
  <c r="M21" i="4"/>
  <c r="N21" i="4"/>
  <c r="O21" i="4"/>
  <c r="D21" i="4"/>
  <c r="E17" i="4"/>
  <c r="F17" i="4"/>
  <c r="G17" i="4"/>
  <c r="H17" i="4"/>
  <c r="I17" i="4"/>
  <c r="J17" i="4"/>
  <c r="K17" i="4"/>
  <c r="L17" i="4"/>
  <c r="M17" i="4"/>
  <c r="N17" i="4"/>
  <c r="O17" i="4"/>
  <c r="D17" i="4"/>
  <c r="E10" i="4"/>
  <c r="F10" i="4"/>
  <c r="G10" i="4"/>
  <c r="H10" i="4"/>
  <c r="I10" i="4"/>
  <c r="J10" i="4"/>
  <c r="K10" i="4"/>
  <c r="L10" i="4"/>
  <c r="M10" i="4"/>
  <c r="N10" i="4"/>
  <c r="O10" i="4"/>
  <c r="D10" i="4"/>
  <c r="E38" i="3"/>
  <c r="D38" i="3"/>
  <c r="G38" i="3"/>
  <c r="I38" i="3"/>
  <c r="H38" i="3"/>
  <c r="J38" i="3"/>
  <c r="K38" i="3"/>
  <c r="L38" i="3"/>
  <c r="M38" i="3"/>
  <c r="F38" i="3"/>
  <c r="E22" i="3"/>
  <c r="G22" i="3"/>
  <c r="I22" i="3"/>
  <c r="H22" i="3"/>
  <c r="J22" i="3"/>
  <c r="K22" i="3"/>
  <c r="L22" i="3"/>
  <c r="M22" i="3"/>
  <c r="F22" i="3"/>
  <c r="E23" i="2"/>
  <c r="F23" i="2"/>
  <c r="G23" i="2"/>
  <c r="H23" i="2"/>
  <c r="I23" i="2"/>
  <c r="J23" i="2"/>
  <c r="K23" i="2"/>
  <c r="D23" i="2"/>
  <c r="E19" i="2"/>
  <c r="F19" i="2"/>
  <c r="G19" i="2"/>
  <c r="H19" i="2"/>
  <c r="I19" i="2"/>
  <c r="J19" i="2"/>
  <c r="K19" i="2"/>
  <c r="D19" i="2"/>
  <c r="D39" i="3"/>
  <c r="E39" i="3"/>
  <c r="E22" i="4"/>
  <c r="F22" i="4"/>
  <c r="G22" i="4"/>
  <c r="H22" i="4"/>
  <c r="I22" i="4"/>
  <c r="J22" i="4"/>
  <c r="K22" i="4"/>
  <c r="L22" i="4"/>
  <c r="M22" i="4"/>
  <c r="N22" i="4"/>
  <c r="O22" i="4"/>
  <c r="D22" i="4"/>
  <c r="E18" i="4"/>
  <c r="F18" i="4"/>
  <c r="G18" i="4"/>
  <c r="H18" i="4"/>
  <c r="I18" i="4"/>
  <c r="J18" i="4"/>
  <c r="K18" i="4"/>
  <c r="L18" i="4"/>
  <c r="M18" i="4"/>
  <c r="N18" i="4"/>
  <c r="O18" i="4"/>
  <c r="D18" i="4"/>
  <c r="D11" i="4"/>
  <c r="E11" i="4"/>
  <c r="F11" i="4"/>
  <c r="G11" i="4"/>
  <c r="H11" i="4"/>
  <c r="I11" i="4"/>
  <c r="J11" i="4"/>
  <c r="K11" i="4"/>
  <c r="L11" i="4"/>
  <c r="M11" i="4"/>
  <c r="N11" i="4"/>
  <c r="O11" i="4"/>
  <c r="G39" i="3"/>
  <c r="I39" i="3"/>
  <c r="H39" i="3"/>
  <c r="J39" i="3"/>
  <c r="K39" i="3"/>
  <c r="L39" i="3"/>
  <c r="M39" i="3"/>
  <c r="F39" i="3"/>
  <c r="E23" i="3"/>
  <c r="G23" i="3"/>
  <c r="I23" i="3"/>
  <c r="H23" i="3"/>
  <c r="J23" i="3"/>
  <c r="K23" i="3"/>
  <c r="L23" i="3"/>
  <c r="M23" i="3"/>
  <c r="F23" i="3"/>
  <c r="E24" i="2"/>
  <c r="F24" i="2"/>
  <c r="G24" i="2"/>
  <c r="H24" i="2"/>
  <c r="I24" i="2"/>
  <c r="J24" i="2"/>
  <c r="K24" i="2"/>
  <c r="D24" i="2"/>
  <c r="D20" i="2"/>
  <c r="E20" i="2"/>
  <c r="F20" i="2"/>
  <c r="G20" i="2"/>
  <c r="H20" i="2"/>
  <c r="I20" i="2"/>
  <c r="J20" i="2"/>
  <c r="K20" i="2"/>
</calcChain>
</file>

<file path=xl/sharedStrings.xml><?xml version="1.0" encoding="utf-8"?>
<sst xmlns="http://schemas.openxmlformats.org/spreadsheetml/2006/main" count="202" uniqueCount="112">
  <si>
    <t>Harzburgite</t>
  </si>
  <si>
    <t>Sample</t>
  </si>
  <si>
    <t>3-3-16</t>
  </si>
  <si>
    <t>3-3-18</t>
  </si>
  <si>
    <t>3-3-20</t>
  </si>
  <si>
    <t>3-3-26</t>
  </si>
  <si>
    <t>3-3-28</t>
  </si>
  <si>
    <t>3-3-30</t>
  </si>
  <si>
    <t>3-3-31</t>
  </si>
  <si>
    <t>3-8-8</t>
  </si>
  <si>
    <t>3-8-10</t>
  </si>
  <si>
    <t>3-8-12</t>
  </si>
  <si>
    <t>3-8-14</t>
  </si>
  <si>
    <t>3-8-18</t>
  </si>
  <si>
    <t>3-8-20</t>
  </si>
  <si>
    <t>3-8-22</t>
  </si>
  <si>
    <t>SiO2</t>
  </si>
  <si>
    <t>TiO2</t>
  </si>
  <si>
    <t>Al2O3</t>
  </si>
  <si>
    <t>Cr2O3</t>
  </si>
  <si>
    <t>MnO</t>
  </si>
  <si>
    <t>MgO</t>
  </si>
  <si>
    <t>NiO</t>
  </si>
  <si>
    <t>CaO</t>
  </si>
  <si>
    <t>Total</t>
  </si>
  <si>
    <t>Fo</t>
  </si>
  <si>
    <t>Rock type</t>
    <phoneticPr fontId="9" type="noConversion"/>
  </si>
  <si>
    <t>b.d.</t>
    <phoneticPr fontId="9" type="noConversion"/>
  </si>
  <si>
    <t>Chromitite</t>
    <phoneticPr fontId="9" type="noConversion"/>
  </si>
  <si>
    <t>15-17-1</t>
  </si>
  <si>
    <t>15-17-1R</t>
    <phoneticPr fontId="9" type="noConversion"/>
  </si>
  <si>
    <t>Rock type</t>
    <phoneticPr fontId="9" type="noConversion"/>
  </si>
  <si>
    <t>Mg#</t>
    <phoneticPr fontId="9" type="noConversion"/>
  </si>
  <si>
    <t>Cr#</t>
    <phoneticPr fontId="9" type="noConversion"/>
  </si>
  <si>
    <t>3-3-6</t>
  </si>
  <si>
    <t>b.d.</t>
    <phoneticPr fontId="9" type="noConversion"/>
  </si>
  <si>
    <t>3-3-15</t>
  </si>
  <si>
    <t>3-3-17</t>
  </si>
  <si>
    <t>b.d.</t>
  </si>
  <si>
    <t>3-3-19</t>
  </si>
  <si>
    <t>3-3-23</t>
  </si>
  <si>
    <t>3-3-25</t>
  </si>
  <si>
    <t>3-3-27</t>
  </si>
  <si>
    <t>3-3-33</t>
  </si>
  <si>
    <t>3-3-35</t>
  </si>
  <si>
    <t>3-3-37</t>
  </si>
  <si>
    <t>3-8-3</t>
  </si>
  <si>
    <t>3-8-5</t>
  </si>
  <si>
    <t>3-8-7</t>
  </si>
  <si>
    <t>3-8-9</t>
  </si>
  <si>
    <t>3-8-11</t>
  </si>
  <si>
    <t>3-8-13</t>
  </si>
  <si>
    <t>3-8-17</t>
  </si>
  <si>
    <t>Podiform chromitite</t>
    <phoneticPr fontId="9" type="noConversion"/>
  </si>
  <si>
    <t>15-11-1</t>
  </si>
  <si>
    <t>15-11-3</t>
  </si>
  <si>
    <t>15-11-4</t>
  </si>
  <si>
    <t>15-11-11</t>
  </si>
  <si>
    <t>15-11-12</t>
  </si>
  <si>
    <t>15-11-13</t>
  </si>
  <si>
    <t>15-11-14</t>
  </si>
  <si>
    <t>15-15-1</t>
  </si>
  <si>
    <t>15-15-2</t>
  </si>
  <si>
    <t>15-15-3</t>
  </si>
  <si>
    <t>15-15-4</t>
  </si>
  <si>
    <t>15-15-5</t>
  </si>
  <si>
    <t>15-15-6</t>
  </si>
  <si>
    <t>15-15-7</t>
  </si>
  <si>
    <t>Rock type</t>
    <phoneticPr fontId="9" type="noConversion"/>
  </si>
  <si>
    <t>Mineral</t>
    <phoneticPr fontId="9" type="noConversion"/>
  </si>
  <si>
    <t>Wo</t>
  </si>
  <si>
    <t>En</t>
  </si>
  <si>
    <t>Fs</t>
  </si>
  <si>
    <t>Mg#</t>
    <phoneticPr fontId="9" type="noConversion"/>
  </si>
  <si>
    <t>Harzburgite</t>
    <phoneticPr fontId="9" type="noConversion"/>
  </si>
  <si>
    <t>3-3-14</t>
  </si>
  <si>
    <t>Opx</t>
    <phoneticPr fontId="9" type="noConversion"/>
  </si>
  <si>
    <t>3-3-22</t>
  </si>
  <si>
    <t>3-3-24</t>
  </si>
  <si>
    <t>Opx</t>
  </si>
  <si>
    <t>3-8-2</t>
  </si>
  <si>
    <t>3-8-16</t>
  </si>
  <si>
    <t>3-3-13</t>
  </si>
  <si>
    <t>Cpx</t>
    <phoneticPr fontId="9" type="noConversion"/>
  </si>
  <si>
    <t>3-3-21</t>
  </si>
  <si>
    <t>3-3-39</t>
  </si>
  <si>
    <t>Cpx</t>
  </si>
  <si>
    <t>3-8-1</t>
  </si>
  <si>
    <t>3-8-15</t>
  </si>
  <si>
    <t>Chromitite</t>
    <phoneticPr fontId="9" type="noConversion"/>
  </si>
  <si>
    <t>15-17-5</t>
  </si>
  <si>
    <t>15-17-17</t>
  </si>
  <si>
    <t>FeO*</t>
    <phoneticPr fontId="9" type="noConversion"/>
  </si>
  <si>
    <r>
      <t>Note: b.d. = below detection limit; Mg#=100*Mg/(Mg+Fe</t>
    </r>
    <r>
      <rPr>
        <vertAlign val="superscript"/>
        <sz val="10"/>
        <color theme="1"/>
        <rFont val="Times New Roman"/>
        <family val="1"/>
      </rPr>
      <t>2+</t>
    </r>
    <r>
      <rPr>
        <sz val="10"/>
        <color theme="1"/>
        <rFont val="Times New Roman"/>
        <family val="1"/>
      </rPr>
      <t>); Cr#=100*Cr/(Cr+Al); FeO*= FeO total</t>
    </r>
    <phoneticPr fontId="9" type="noConversion"/>
  </si>
  <si>
    <t>Mineral</t>
    <phoneticPr fontId="9" type="noConversion"/>
  </si>
  <si>
    <t>Ol</t>
    <phoneticPr fontId="9" type="noConversion"/>
  </si>
  <si>
    <t>Ol</t>
    <phoneticPr fontId="9" type="noConversion"/>
  </si>
  <si>
    <t>Mineral</t>
    <phoneticPr fontId="9" type="noConversion"/>
  </si>
  <si>
    <t>Chr</t>
    <phoneticPr fontId="9" type="noConversion"/>
  </si>
  <si>
    <r>
      <t>Note: b.d. = below detection limit; Fo=100*Mg/(Mg+Fe</t>
    </r>
    <r>
      <rPr>
        <vertAlign val="superscript"/>
        <sz val="10"/>
        <color theme="1"/>
        <rFont val="Times New Roman"/>
        <family val="1"/>
      </rPr>
      <t>2+</t>
    </r>
    <r>
      <rPr>
        <sz val="10"/>
        <color theme="1"/>
        <rFont val="Times New Roman"/>
        <family val="1"/>
      </rPr>
      <t>); Fe</t>
    </r>
    <r>
      <rPr>
        <vertAlign val="superscript"/>
        <sz val="10"/>
        <color theme="1"/>
        <rFont val="Times New Roman"/>
        <family val="1"/>
      </rPr>
      <t>2+</t>
    </r>
    <r>
      <rPr>
        <sz val="10"/>
        <color theme="1"/>
        <rFont val="Times New Roman"/>
        <family val="1"/>
      </rPr>
      <t xml:space="preserve"> is total iron;  FeO*=FeO total</t>
    </r>
    <phoneticPr fontId="9" type="noConversion"/>
  </si>
  <si>
    <r>
      <t>Note: b.d. = below detection limit; Mg#=100*Mg/(Mg+Fe</t>
    </r>
    <r>
      <rPr>
        <vertAlign val="superscript"/>
        <sz val="10"/>
        <color theme="1"/>
        <rFont val="Times New Roman"/>
        <family val="1"/>
      </rPr>
      <t>2+</t>
    </r>
    <r>
      <rPr>
        <sz val="10"/>
        <color theme="1"/>
        <rFont val="Times New Roman"/>
        <family val="1"/>
      </rPr>
      <t>); Fe</t>
    </r>
    <r>
      <rPr>
        <vertAlign val="superscript"/>
        <sz val="10"/>
        <color theme="1"/>
        <rFont val="Times New Roman"/>
        <family val="1"/>
      </rPr>
      <t>2+</t>
    </r>
    <r>
      <rPr>
        <sz val="10"/>
        <color theme="1"/>
        <rFont val="Times New Roman"/>
        <family val="1"/>
      </rPr>
      <t xml:space="preserve"> is total iron; FeO*= FeO total</t>
    </r>
    <phoneticPr fontId="9" type="noConversion"/>
  </si>
  <si>
    <t>1sd (n=14)</t>
    <phoneticPr fontId="9" type="noConversion"/>
  </si>
  <si>
    <t>1sd (n=2)</t>
    <phoneticPr fontId="9" type="noConversion"/>
  </si>
  <si>
    <t>1sd (n=18)</t>
    <phoneticPr fontId="9" type="noConversion"/>
  </si>
  <si>
    <t>1sd (n=14)</t>
    <phoneticPr fontId="9" type="noConversion"/>
  </si>
  <si>
    <t>1sd (n=5)</t>
    <phoneticPr fontId="9" type="noConversion"/>
  </si>
  <si>
    <t>Average</t>
    <phoneticPr fontId="9" type="noConversion"/>
  </si>
  <si>
    <t>FeO*</t>
    <phoneticPr fontId="9" type="noConversion"/>
  </si>
  <si>
    <t>FeO*</t>
    <phoneticPr fontId="9" type="noConversion"/>
  </si>
  <si>
    <t>American Mineralogist: May 2017 Deposit AM-17-55850</t>
  </si>
  <si>
    <t>LIAN ET AL.: DIAMONDS AND OTHER UNUSUAL MINERALS IN PKO</t>
  </si>
  <si>
    <t>Supplementary Material 3. Representative electron probe microanalyses of minerals in the harzburgites and chromitites from the PKO.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</si>
</sst>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0_);[Red]\(0.00\)"/>
    <numFmt numFmtId="166" formatCode="0.0_);[Red]\(0.0\)"/>
    <numFmt numFmtId="167" formatCode="0.00_ "/>
    <numFmt numFmtId="168" formatCode="0.0_ "/>
  </numFmts>
  <fonts count="20" x14ac:knownFonts="1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Tms Rmn"/>
      <family val="1"/>
    </font>
    <font>
      <b/>
      <sz val="18"/>
      <name val="Tms Rmn"/>
      <family val="1"/>
    </font>
    <font>
      <sz val="11"/>
      <color theme="1"/>
      <name val="Calibri"/>
      <family val="3"/>
      <charset val="134"/>
      <scheme val="minor"/>
    </font>
    <font>
      <sz val="12"/>
      <name val="宋体"/>
      <family val="3"/>
      <charset val="134"/>
    </font>
    <font>
      <sz val="12"/>
      <name val="新細明體"/>
      <family val="1"/>
      <charset val="136"/>
    </font>
    <font>
      <sz val="9"/>
      <name val="Calibri"/>
      <family val="2"/>
      <charset val="134"/>
      <scheme val="minor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10"/>
      <name val="Arial"/>
      <family val="2"/>
    </font>
    <font>
      <vertAlign val="superscript"/>
      <sz val="10"/>
      <color theme="1"/>
      <name val="Times New Roman"/>
      <family val="1"/>
    </font>
    <font>
      <b/>
      <sz val="12"/>
      <color rgb="FF000000"/>
      <name val="Lucida Grande"/>
    </font>
    <font>
      <sz val="8"/>
      <color indexed="63"/>
      <name val="Times New Roman;Times New Roman"/>
      <family val="1"/>
    </font>
    <font>
      <u/>
      <sz val="11"/>
      <color theme="10"/>
      <name val="Calibri"/>
      <family val="2"/>
      <charset val="134"/>
      <scheme val="minor"/>
    </font>
    <font>
      <u/>
      <sz val="11"/>
      <color theme="11"/>
      <name val="Calibri"/>
      <family val="2"/>
      <charset val="134"/>
      <scheme val="minor"/>
    </font>
    <font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37">
    <xf numFmtId="0" fontId="0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3" fillId="0" borderId="0"/>
    <xf numFmtId="0" fontId="2" fillId="0" borderId="0"/>
    <xf numFmtId="0" fontId="1" fillId="0" borderId="0">
      <alignment vertical="center"/>
    </xf>
    <xf numFmtId="0" fontId="2" fillId="0" borderId="0"/>
    <xf numFmtId="0" fontId="4" fillId="0" borderId="0"/>
    <xf numFmtId="2" fontId="4" fillId="0" borderId="0"/>
    <xf numFmtId="164" fontId="4" fillId="0" borderId="0"/>
    <xf numFmtId="0" fontId="5" fillId="0" borderId="0"/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1" fillId="0" borderId="0">
      <alignment vertical="center"/>
    </xf>
    <xf numFmtId="0" fontId="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4" fillId="0" borderId="0"/>
    <xf numFmtId="0" fontId="6" fillId="0" borderId="0">
      <alignment vertical="center"/>
    </xf>
    <xf numFmtId="0" fontId="7" fillId="0" borderId="0">
      <alignment vertical="center"/>
    </xf>
    <xf numFmtId="0" fontId="8" fillId="0" borderId="0"/>
    <xf numFmtId="0" fontId="6" fillId="0" borderId="0"/>
    <xf numFmtId="0" fontId="6" fillId="0" borderId="0">
      <alignment vertical="center"/>
    </xf>
    <xf numFmtId="0" fontId="2" fillId="0" borderId="0"/>
    <xf numFmtId="0" fontId="1" fillId="0" borderId="0">
      <alignment vertical="center"/>
    </xf>
    <xf numFmtId="0" fontId="6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0" fontId="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3" fillId="0" borderId="0"/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0" fillId="0" borderId="2" xfId="1" applyFont="1" applyFill="1" applyBorder="1" applyAlignment="1">
      <alignment horizontal="center"/>
    </xf>
    <xf numFmtId="0" fontId="10" fillId="0" borderId="2" xfId="1" applyFont="1" applyFill="1" applyBorder="1" applyAlignment="1">
      <alignment horizontal="center" vertical="center"/>
    </xf>
    <xf numFmtId="165" fontId="10" fillId="0" borderId="0" xfId="1" applyNumberFormat="1" applyFont="1" applyFill="1" applyBorder="1" applyAlignment="1">
      <alignment horizontal="center" vertical="center"/>
    </xf>
    <xf numFmtId="49" fontId="10" fillId="0" borderId="0" xfId="1" applyNumberFormat="1" applyFont="1" applyFill="1" applyBorder="1" applyAlignment="1">
      <alignment horizontal="center" vertical="center"/>
    </xf>
    <xf numFmtId="166" fontId="12" fillId="0" borderId="0" xfId="4" applyNumberFormat="1" applyFont="1" applyFill="1" applyBorder="1" applyAlignment="1" applyProtection="1">
      <alignment horizontal="center" vertical="center"/>
      <protection locked="0"/>
    </xf>
    <xf numFmtId="166" fontId="11" fillId="0" borderId="0" xfId="4" applyNumberFormat="1" applyFont="1" applyFill="1" applyBorder="1" applyAlignment="1" applyProtection="1">
      <alignment horizontal="center" vertical="center"/>
      <protection locked="0"/>
    </xf>
    <xf numFmtId="49" fontId="10" fillId="0" borderId="1" xfId="1" applyNumberFormat="1" applyFont="1" applyFill="1" applyBorder="1" applyAlignment="1">
      <alignment horizontal="center" vertical="center"/>
    </xf>
    <xf numFmtId="165" fontId="10" fillId="0" borderId="1" xfId="1" applyNumberFormat="1" applyFont="1" applyFill="1" applyBorder="1" applyAlignment="1">
      <alignment horizontal="center" vertical="center"/>
    </xf>
    <xf numFmtId="166" fontId="11" fillId="0" borderId="1" xfId="4" applyNumberFormat="1" applyFont="1" applyFill="1" applyBorder="1" applyAlignment="1" applyProtection="1">
      <alignment horizontal="center" vertical="center"/>
      <protection locked="0"/>
    </xf>
    <xf numFmtId="166" fontId="11" fillId="0" borderId="2" xfId="4" applyNumberFormat="1" applyFont="1" applyFill="1" applyBorder="1" applyAlignment="1" applyProtection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Border="1">
      <alignment vertical="center"/>
    </xf>
    <xf numFmtId="165" fontId="10" fillId="0" borderId="3" xfId="1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60" applyFont="1" applyFill="1" applyBorder="1" applyAlignment="1">
      <alignment horizontal="center" vertical="center"/>
    </xf>
    <xf numFmtId="167" fontId="10" fillId="0" borderId="2" xfId="60" applyNumberFormat="1" applyFont="1" applyFill="1" applyBorder="1" applyAlignment="1">
      <alignment horizontal="center" vertical="center"/>
    </xf>
    <xf numFmtId="166" fontId="11" fillId="0" borderId="2" xfId="9" applyNumberFormat="1" applyFont="1" applyFill="1" applyBorder="1" applyAlignment="1">
      <alignment horizontal="center" vertical="center"/>
    </xf>
    <xf numFmtId="49" fontId="10" fillId="0" borderId="3" xfId="130" applyNumberFormat="1" applyFont="1" applyFill="1" applyBorder="1" applyAlignment="1">
      <alignment horizontal="center" vertical="center"/>
    </xf>
    <xf numFmtId="167" fontId="10" fillId="0" borderId="3" xfId="130" applyNumberFormat="1" applyFont="1" applyFill="1" applyBorder="1" applyAlignment="1">
      <alignment horizontal="center" vertical="center"/>
    </xf>
    <xf numFmtId="167" fontId="10" fillId="0" borderId="0" xfId="130" applyNumberFormat="1" applyFont="1" applyFill="1" applyBorder="1" applyAlignment="1">
      <alignment horizontal="center" vertical="center"/>
    </xf>
    <xf numFmtId="166" fontId="11" fillId="0" borderId="3" xfId="9" applyNumberFormat="1" applyFont="1" applyFill="1" applyBorder="1" applyAlignment="1">
      <alignment horizontal="center" vertical="center"/>
    </xf>
    <xf numFmtId="49" fontId="10" fillId="0" borderId="0" xfId="130" applyNumberFormat="1" applyFont="1" applyFill="1" applyBorder="1" applyAlignment="1">
      <alignment horizontal="center" vertical="center"/>
    </xf>
    <xf numFmtId="166" fontId="11" fillId="0" borderId="0" xfId="9" applyNumberFormat="1" applyFont="1" applyFill="1" applyBorder="1" applyAlignment="1">
      <alignment horizontal="center" vertical="center"/>
    </xf>
    <xf numFmtId="49" fontId="10" fillId="0" borderId="1" xfId="130" applyNumberFormat="1" applyFont="1" applyFill="1" applyBorder="1" applyAlignment="1">
      <alignment horizontal="center" vertical="center"/>
    </xf>
    <xf numFmtId="49" fontId="10" fillId="0" borderId="0" xfId="3" applyNumberFormat="1" applyFont="1" applyFill="1" applyBorder="1" applyAlignment="1">
      <alignment horizontal="center" vertical="center"/>
    </xf>
    <xf numFmtId="167" fontId="10" fillId="0" borderId="0" xfId="3" applyNumberFormat="1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68" fontId="10" fillId="0" borderId="2" xfId="0" applyNumberFormat="1" applyFont="1" applyBorder="1" applyAlignment="1">
      <alignment horizontal="center" vertical="center"/>
    </xf>
    <xf numFmtId="167" fontId="10" fillId="0" borderId="3" xfId="0" applyNumberFormat="1" applyFont="1" applyBorder="1" applyAlignment="1">
      <alignment horizontal="center" vertical="center"/>
    </xf>
    <xf numFmtId="168" fontId="10" fillId="0" borderId="3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167" fontId="10" fillId="0" borderId="0" xfId="0" applyNumberFormat="1" applyFont="1" applyBorder="1" applyAlignment="1">
      <alignment horizontal="center" vertical="center"/>
    </xf>
    <xf numFmtId="168" fontId="10" fillId="0" borderId="0" xfId="0" applyNumberFormat="1" applyFont="1" applyBorder="1" applyAlignment="1">
      <alignment horizontal="center" vertical="center"/>
    </xf>
    <xf numFmtId="0" fontId="10" fillId="0" borderId="3" xfId="1" applyFont="1" applyFill="1" applyBorder="1" applyAlignment="1">
      <alignment horizontal="center"/>
    </xf>
    <xf numFmtId="166" fontId="10" fillId="0" borderId="0" xfId="1" applyNumberFormat="1" applyFont="1" applyFill="1" applyBorder="1" applyAlignment="1">
      <alignment horizontal="center" vertical="center"/>
    </xf>
    <xf numFmtId="0" fontId="10" fillId="0" borderId="3" xfId="60" applyFont="1" applyFill="1" applyBorder="1" applyAlignment="1">
      <alignment horizontal="center" wrapText="1"/>
    </xf>
    <xf numFmtId="166" fontId="10" fillId="0" borderId="0" xfId="0" applyNumberFormat="1" applyFont="1" applyBorder="1" applyAlignment="1">
      <alignment horizontal="center" vertical="center"/>
    </xf>
    <xf numFmtId="166" fontId="10" fillId="0" borderId="1" xfId="1" applyNumberFormat="1" applyFont="1" applyFill="1" applyBorder="1" applyAlignment="1">
      <alignment horizontal="center" vertical="center"/>
    </xf>
    <xf numFmtId="0" fontId="10" fillId="0" borderId="1" xfId="0" applyFont="1" applyBorder="1">
      <alignment vertical="center"/>
    </xf>
    <xf numFmtId="49" fontId="10" fillId="0" borderId="3" xfId="1" applyNumberFormat="1" applyFont="1" applyFill="1" applyBorder="1" applyAlignment="1">
      <alignment horizontal="center" vertical="center"/>
    </xf>
    <xf numFmtId="166" fontId="10" fillId="0" borderId="3" xfId="1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0" fillId="0" borderId="0" xfId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0" borderId="3" xfId="60" applyFont="1" applyFill="1" applyBorder="1" applyAlignment="1">
      <alignment horizontal="center" vertical="center" wrapText="1"/>
    </xf>
    <xf numFmtId="0" fontId="10" fillId="0" borderId="0" xfId="60" applyFont="1" applyFill="1" applyBorder="1" applyAlignment="1">
      <alignment horizontal="center" vertical="center" wrapText="1"/>
    </xf>
    <xf numFmtId="0" fontId="10" fillId="0" borderId="1" xfId="60" applyFont="1" applyFill="1" applyBorder="1" applyAlignment="1">
      <alignment horizontal="center" vertical="center" wrapText="1"/>
    </xf>
    <xf numFmtId="0" fontId="10" fillId="0" borderId="0" xfId="130" applyFont="1" applyFill="1" applyBorder="1" applyAlignment="1">
      <alignment horizontal="center" vertical="center" wrapText="1"/>
    </xf>
    <xf numFmtId="0" fontId="10" fillId="0" borderId="1" xfId="13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 applyAlignment="1"/>
    <xf numFmtId="0" fontId="19" fillId="0" borderId="0" xfId="0" applyFont="1">
      <alignment vertical="center"/>
    </xf>
  </cellXfs>
  <cellStyles count="137">
    <cellStyle name="2 dp" xfId="9"/>
    <cellStyle name="3 dp" xfId="10"/>
    <cellStyle name="Followed Hyperlink" xfId="132" builtinId="9" hidden="1"/>
    <cellStyle name="Followed Hyperlink" xfId="134" builtinId="9" hidden="1"/>
    <cellStyle name="Followed Hyperlink" xfId="136" builtinId="9" hidden="1"/>
    <cellStyle name="Heading" xfId="11"/>
    <cellStyle name="Hyperlink" xfId="131" builtinId="8" hidden="1"/>
    <cellStyle name="Hyperlink" xfId="133" builtinId="8" hidden="1"/>
    <cellStyle name="Hyperlink" xfId="135" builtinId="8" hidden="1"/>
    <cellStyle name="Normal" xfId="0" builtinId="0"/>
    <cellStyle name="常规 10" xfId="55"/>
    <cellStyle name="常规 11" xfId="60"/>
    <cellStyle name="常规 11 2" xfId="63"/>
    <cellStyle name="常规 11 2 2" xfId="115"/>
    <cellStyle name="常规 12" xfId="54"/>
    <cellStyle name="常规 13" xfId="61"/>
    <cellStyle name="常规 13 2" xfId="114"/>
    <cellStyle name="常规 14" xfId="1"/>
    <cellStyle name="常规 15" xfId="130"/>
    <cellStyle name="常规 2" xfId="3"/>
    <cellStyle name="常规 2 2" xfId="47"/>
    <cellStyle name="常规 2 2 2" xfId="56"/>
    <cellStyle name="常规 2 3" xfId="39"/>
    <cellStyle name="常规 2 4" xfId="64"/>
    <cellStyle name="常规 2 5" xfId="62"/>
    <cellStyle name="常规 3" xfId="2"/>
    <cellStyle name="常规 3 10" xfId="81"/>
    <cellStyle name="常规 3 2" xfId="6"/>
    <cellStyle name="常规 3 2 2" xfId="14"/>
    <cellStyle name="常规 3 2 2 2" xfId="33"/>
    <cellStyle name="常规 3 2 2 2 2" xfId="72"/>
    <cellStyle name="常规 3 2 2 2 2 2" xfId="123"/>
    <cellStyle name="常规 3 2 2 2 3" xfId="52"/>
    <cellStyle name="常规 3 2 2 2 3 2" xfId="113"/>
    <cellStyle name="常规 3 2 2 2 4" xfId="104"/>
    <cellStyle name="常规 3 2 2 2 5" xfId="89"/>
    <cellStyle name="常规 3 2 2 3" xfId="28"/>
    <cellStyle name="常规 3 2 2 3 2" xfId="68"/>
    <cellStyle name="常规 3 2 2 3 2 2" xfId="119"/>
    <cellStyle name="常规 3 2 2 3 3" xfId="99"/>
    <cellStyle name="常规 3 2 2 4" xfId="38"/>
    <cellStyle name="常规 3 2 2 4 2" xfId="109"/>
    <cellStyle name="常规 3 2 2 5" xfId="94"/>
    <cellStyle name="常规 3 2 2 6" xfId="84"/>
    <cellStyle name="常规 3 2 3" xfId="31"/>
    <cellStyle name="常规 3 2 3 2" xfId="70"/>
    <cellStyle name="常规 3 2 3 2 2" xfId="121"/>
    <cellStyle name="常规 3 2 3 3" xfId="48"/>
    <cellStyle name="常规 3 2 3 3 2" xfId="111"/>
    <cellStyle name="常规 3 2 3 4" xfId="102"/>
    <cellStyle name="常规 3 2 3 5" xfId="87"/>
    <cellStyle name="常规 3 2 4" xfId="26"/>
    <cellStyle name="常规 3 2 4 2" xfId="76"/>
    <cellStyle name="常规 3 2 4 2 2" xfId="125"/>
    <cellStyle name="常规 3 2 4 3" xfId="41"/>
    <cellStyle name="常规 3 2 4 4" xfId="97"/>
    <cellStyle name="常规 3 2 5" xfId="66"/>
    <cellStyle name="常规 3 2 5 2" xfId="117"/>
    <cellStyle name="常规 3 2 6" xfId="36"/>
    <cellStyle name="常规 3 2 6 2" xfId="107"/>
    <cellStyle name="常规 3 2 7" xfId="92"/>
    <cellStyle name="常规 3 2 8" xfId="82"/>
    <cellStyle name="常规 3 3" xfId="13"/>
    <cellStyle name="常规 3 3 2" xfId="24"/>
    <cellStyle name="常规 3 3 3" xfId="32"/>
    <cellStyle name="常规 3 3 3 2" xfId="80"/>
    <cellStyle name="常规 3 3 3 2 2" xfId="129"/>
    <cellStyle name="常规 3 3 3 3" xfId="103"/>
    <cellStyle name="常规 3 3 3 4" xfId="88"/>
    <cellStyle name="常规 3 3 4" xfId="27"/>
    <cellStyle name="常规 3 3 4 2" xfId="77"/>
    <cellStyle name="常规 3 3 4 2 2" xfId="126"/>
    <cellStyle name="常规 3 3 4 3" xfId="98"/>
    <cellStyle name="常规 3 3 5" xfId="73"/>
    <cellStyle name="常规 3 3 5 2" xfId="124"/>
    <cellStyle name="常规 3 3 6" xfId="93"/>
    <cellStyle name="常规 3 3 7" xfId="83"/>
    <cellStyle name="常规 3 4" xfId="23"/>
    <cellStyle name="常规 3 4 2" xfId="34"/>
    <cellStyle name="常规 3 4 2 2" xfId="71"/>
    <cellStyle name="常规 3 4 2 2 2" xfId="122"/>
    <cellStyle name="常规 3 4 2 3" xfId="51"/>
    <cellStyle name="常规 3 4 2 3 2" xfId="112"/>
    <cellStyle name="常规 3 4 2 4" xfId="105"/>
    <cellStyle name="常规 3 4 2 5" xfId="90"/>
    <cellStyle name="常规 3 4 3" xfId="29"/>
    <cellStyle name="常规 3 4 3 2" xfId="78"/>
    <cellStyle name="常规 3 4 3 2 2" xfId="127"/>
    <cellStyle name="常规 3 4 3 3" xfId="57"/>
    <cellStyle name="常规 3 4 3 4" xfId="100"/>
    <cellStyle name="常规 3 4 4" xfId="67"/>
    <cellStyle name="常规 3 4 4 2" xfId="118"/>
    <cellStyle name="常规 3 4 5" xfId="37"/>
    <cellStyle name="常规 3 4 5 2" xfId="108"/>
    <cellStyle name="常规 3 4 6" xfId="95"/>
    <cellStyle name="常规 3 4 7" xfId="85"/>
    <cellStyle name="常规 3 5" xfId="22"/>
    <cellStyle name="常规 3 5 2" xfId="69"/>
    <cellStyle name="常规 3 5 2 2" xfId="120"/>
    <cellStyle name="常规 3 5 3" xfId="75"/>
    <cellStyle name="常规 3 5 4" xfId="46"/>
    <cellStyle name="常规 3 5 4 2" xfId="110"/>
    <cellStyle name="常规 3 6" xfId="30"/>
    <cellStyle name="常规 3 6 2" xfId="79"/>
    <cellStyle name="常规 3 6 2 2" xfId="128"/>
    <cellStyle name="常规 3 6 3" xfId="40"/>
    <cellStyle name="常规 3 6 4" xfId="101"/>
    <cellStyle name="常规 3 6 5" xfId="86"/>
    <cellStyle name="常规 3 7" xfId="25"/>
    <cellStyle name="常规 3 7 2" xfId="65"/>
    <cellStyle name="常规 3 7 2 2" xfId="116"/>
    <cellStyle name="常规 3 7 3" xfId="96"/>
    <cellStyle name="常规 3 8" xfId="35"/>
    <cellStyle name="常规 3 8 2" xfId="106"/>
    <cellStyle name="常规 3 9" xfId="91"/>
    <cellStyle name="常规 4" xfId="5"/>
    <cellStyle name="常规 4 2" xfId="19"/>
    <cellStyle name="常规 4 3" xfId="18"/>
    <cellStyle name="常规 4 4" xfId="15"/>
    <cellStyle name="常规 4 4 2" xfId="74"/>
    <cellStyle name="常规 4 4 3" xfId="42"/>
    <cellStyle name="常规 5" xfId="4"/>
    <cellStyle name="常规 5 2" xfId="20"/>
    <cellStyle name="常规 5 2 2" xfId="53"/>
    <cellStyle name="常规 5 2 3" xfId="43"/>
    <cellStyle name="常规 5 3" xfId="17"/>
    <cellStyle name="常规 5 4" xfId="16"/>
    <cellStyle name="常规 6" xfId="7"/>
    <cellStyle name="常规 6 2" xfId="49"/>
    <cellStyle name="常规 6 3" xfId="44"/>
    <cellStyle name="常规 7" xfId="12"/>
    <cellStyle name="常规 7 2" xfId="50"/>
    <cellStyle name="常规 7 3" xfId="45"/>
    <cellStyle name="常规 8" xfId="8"/>
    <cellStyle name="常规 8 2" xfId="58"/>
    <cellStyle name="常规 9" xfId="21"/>
    <cellStyle name="常规 9 2" xfId="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workbookViewId="0"/>
  </sheetViews>
  <sheetFormatPr baseColWidth="10" defaultColWidth="8.83203125" defaultRowHeight="12" x14ac:dyDescent="0"/>
  <cols>
    <col min="1" max="1" width="9.1640625" style="11" customWidth="1"/>
    <col min="2" max="2" width="6.1640625" style="11" bestFit="1" customWidth="1"/>
    <col min="3" max="3" width="9.1640625" style="11" customWidth="1"/>
    <col min="4" max="4" width="7.83203125" style="11" bestFit="1" customWidth="1"/>
    <col min="5" max="5" width="5.6640625" style="11" bestFit="1" customWidth="1"/>
    <col min="6" max="6" width="4.6640625" style="11" bestFit="1" customWidth="1"/>
    <col min="7" max="7" width="5" style="11" bestFit="1" customWidth="1"/>
    <col min="8" max="8" width="5.33203125" style="11" bestFit="1" customWidth="1"/>
    <col min="9" max="9" width="4.6640625" style="11" bestFit="1" customWidth="1"/>
    <col min="10" max="10" width="6.1640625" style="11" bestFit="1" customWidth="1"/>
    <col min="11" max="11" width="5.33203125" style="11" bestFit="1" customWidth="1"/>
    <col min="12" max="16384" width="8.83203125" style="11"/>
  </cols>
  <sheetData>
    <row r="1" spans="1:11" ht="16">
      <c r="A1" s="61" t="s">
        <v>109</v>
      </c>
    </row>
    <row r="2" spans="1:11">
      <c r="A2" s="62" t="s">
        <v>110</v>
      </c>
    </row>
    <row r="3" spans="1:11">
      <c r="A3" s="63" t="s">
        <v>111</v>
      </c>
    </row>
    <row r="4" spans="1:11">
      <c r="A4" s="42" t="s">
        <v>26</v>
      </c>
      <c r="B4" s="1" t="s">
        <v>94</v>
      </c>
      <c r="C4" s="2" t="s">
        <v>1</v>
      </c>
      <c r="D4" s="2" t="s">
        <v>16</v>
      </c>
      <c r="E4" s="2" t="s">
        <v>19</v>
      </c>
      <c r="F4" s="2" t="s">
        <v>92</v>
      </c>
      <c r="G4" s="2" t="s">
        <v>20</v>
      </c>
      <c r="H4" s="2" t="s">
        <v>21</v>
      </c>
      <c r="I4" s="2" t="s">
        <v>22</v>
      </c>
      <c r="J4" s="2" t="s">
        <v>24</v>
      </c>
      <c r="K4" s="10" t="s">
        <v>25</v>
      </c>
    </row>
    <row r="5" spans="1:11">
      <c r="A5" s="51" t="s">
        <v>0</v>
      </c>
      <c r="B5" s="16" t="s">
        <v>95</v>
      </c>
      <c r="C5" s="4" t="s">
        <v>2</v>
      </c>
      <c r="D5" s="3">
        <v>40.270000000000003</v>
      </c>
      <c r="E5" s="3">
        <v>3.2000000000000001E-2</v>
      </c>
      <c r="F5" s="3">
        <v>8.3870000000000005</v>
      </c>
      <c r="G5" s="3">
        <v>0.124</v>
      </c>
      <c r="H5" s="3">
        <v>50.04</v>
      </c>
      <c r="I5" s="3">
        <v>0.314</v>
      </c>
      <c r="J5" s="3">
        <v>99.167000000000002</v>
      </c>
      <c r="K5" s="5">
        <v>91.29</v>
      </c>
    </row>
    <row r="6" spans="1:11">
      <c r="A6" s="51"/>
      <c r="B6" s="16" t="s">
        <v>95</v>
      </c>
      <c r="C6" s="4" t="s">
        <v>3</v>
      </c>
      <c r="D6" s="3">
        <v>41.319000000000003</v>
      </c>
      <c r="E6" s="3">
        <v>1.9E-2</v>
      </c>
      <c r="F6" s="3">
        <v>8.4280000000000008</v>
      </c>
      <c r="G6" s="3">
        <v>0.111</v>
      </c>
      <c r="H6" s="3">
        <v>50.161000000000001</v>
      </c>
      <c r="I6" s="3">
        <v>0.36699999999999999</v>
      </c>
      <c r="J6" s="3">
        <v>100.42400000000001</v>
      </c>
      <c r="K6" s="5">
        <v>91.28</v>
      </c>
    </row>
    <row r="7" spans="1:11">
      <c r="A7" s="51"/>
      <c r="B7" s="16" t="s">
        <v>95</v>
      </c>
      <c r="C7" s="4" t="s">
        <v>4</v>
      </c>
      <c r="D7" s="3">
        <v>41.234000000000002</v>
      </c>
      <c r="E7" s="3" t="s">
        <v>27</v>
      </c>
      <c r="F7" s="3">
        <v>8.3979999999999997</v>
      </c>
      <c r="G7" s="3">
        <v>0.115</v>
      </c>
      <c r="H7" s="3">
        <v>49.944000000000003</v>
      </c>
      <c r="I7" s="3">
        <v>0.40600000000000003</v>
      </c>
      <c r="J7" s="3">
        <v>100.137</v>
      </c>
      <c r="K7" s="5">
        <v>91.27</v>
      </c>
    </row>
    <row r="8" spans="1:11">
      <c r="A8" s="51"/>
      <c r="B8" s="16" t="s">
        <v>95</v>
      </c>
      <c r="C8" s="4" t="s">
        <v>5</v>
      </c>
      <c r="D8" s="3">
        <v>41.37</v>
      </c>
      <c r="E8" s="3" t="s">
        <v>27</v>
      </c>
      <c r="F8" s="3">
        <v>8.4369999999999994</v>
      </c>
      <c r="G8" s="3">
        <v>0.112</v>
      </c>
      <c r="H8" s="3">
        <v>50.222000000000001</v>
      </c>
      <c r="I8" s="3">
        <v>0.374</v>
      </c>
      <c r="J8" s="3">
        <v>100.529</v>
      </c>
      <c r="K8" s="5">
        <v>91.28</v>
      </c>
    </row>
    <row r="9" spans="1:11">
      <c r="A9" s="51"/>
      <c r="B9" s="16" t="s">
        <v>95</v>
      </c>
      <c r="C9" s="4" t="s">
        <v>6</v>
      </c>
      <c r="D9" s="3">
        <v>40.179000000000002</v>
      </c>
      <c r="E9" s="3">
        <v>3.1E-2</v>
      </c>
      <c r="F9" s="3">
        <v>8.6590000000000007</v>
      </c>
      <c r="G9" s="3">
        <v>8.5000000000000006E-2</v>
      </c>
      <c r="H9" s="3">
        <v>49.988999999999997</v>
      </c>
      <c r="I9" s="3">
        <v>0.439</v>
      </c>
      <c r="J9" s="3">
        <v>99.442999999999998</v>
      </c>
      <c r="K9" s="5">
        <v>91.06</v>
      </c>
    </row>
    <row r="10" spans="1:11">
      <c r="A10" s="51"/>
      <c r="B10" s="16" t="s">
        <v>95</v>
      </c>
      <c r="C10" s="4" t="s">
        <v>7</v>
      </c>
      <c r="D10" s="3">
        <v>40.456000000000003</v>
      </c>
      <c r="E10" s="3">
        <v>0.61599999999999999</v>
      </c>
      <c r="F10" s="3">
        <v>6.6319999999999997</v>
      </c>
      <c r="G10" s="3">
        <v>8.1000000000000003E-2</v>
      </c>
      <c r="H10" s="3">
        <v>51.682000000000002</v>
      </c>
      <c r="I10" s="3">
        <v>0.50800000000000001</v>
      </c>
      <c r="J10" s="3">
        <v>100.077</v>
      </c>
      <c r="K10" s="5">
        <v>93.21</v>
      </c>
    </row>
    <row r="11" spans="1:11">
      <c r="A11" s="51"/>
      <c r="B11" s="16" t="s">
        <v>95</v>
      </c>
      <c r="C11" s="4" t="s">
        <v>8</v>
      </c>
      <c r="D11" s="3">
        <v>41.143000000000001</v>
      </c>
      <c r="E11" s="3">
        <v>0.51300000000000001</v>
      </c>
      <c r="F11" s="3">
        <v>7.1680000000000001</v>
      </c>
      <c r="G11" s="3">
        <v>8.3000000000000004E-2</v>
      </c>
      <c r="H11" s="3">
        <v>50.856999999999999</v>
      </c>
      <c r="I11" s="3">
        <v>0.49</v>
      </c>
      <c r="J11" s="3">
        <v>100.303</v>
      </c>
      <c r="K11" s="5">
        <v>92.59</v>
      </c>
    </row>
    <row r="12" spans="1:11">
      <c r="A12" s="51"/>
      <c r="B12" s="16" t="s">
        <v>95</v>
      </c>
      <c r="C12" s="4" t="s">
        <v>9</v>
      </c>
      <c r="D12" s="3">
        <v>39.994</v>
      </c>
      <c r="E12" s="3">
        <v>2.1000000000000001E-2</v>
      </c>
      <c r="F12" s="3">
        <v>8.4640000000000004</v>
      </c>
      <c r="G12" s="3">
        <v>0.151</v>
      </c>
      <c r="H12" s="3">
        <v>50.718000000000004</v>
      </c>
      <c r="I12" s="3">
        <v>0.38500000000000001</v>
      </c>
      <c r="J12" s="3">
        <v>99.745999999999995</v>
      </c>
      <c r="K12" s="5">
        <v>91.3</v>
      </c>
    </row>
    <row r="13" spans="1:11">
      <c r="A13" s="51"/>
      <c r="B13" s="16" t="s">
        <v>95</v>
      </c>
      <c r="C13" s="4" t="s">
        <v>10</v>
      </c>
      <c r="D13" s="3">
        <v>41.634</v>
      </c>
      <c r="E13" s="3">
        <v>0.129</v>
      </c>
      <c r="F13" s="3">
        <v>7.5449999999999999</v>
      </c>
      <c r="G13" s="3">
        <v>0.111</v>
      </c>
      <c r="H13" s="3">
        <v>51.088000000000001</v>
      </c>
      <c r="I13" s="3">
        <v>0.43</v>
      </c>
      <c r="J13" s="3">
        <v>100.97</v>
      </c>
      <c r="K13" s="5">
        <v>92.24</v>
      </c>
    </row>
    <row r="14" spans="1:11">
      <c r="A14" s="51"/>
      <c r="B14" s="16" t="s">
        <v>95</v>
      </c>
      <c r="C14" s="4" t="s">
        <v>11</v>
      </c>
      <c r="D14" s="3">
        <v>41.055</v>
      </c>
      <c r="E14" s="3">
        <v>4.2000000000000003E-2</v>
      </c>
      <c r="F14" s="3">
        <v>8.2270000000000003</v>
      </c>
      <c r="G14" s="3">
        <v>0.112</v>
      </c>
      <c r="H14" s="3">
        <v>50.716000000000001</v>
      </c>
      <c r="I14" s="3">
        <v>0.40899999999999997</v>
      </c>
      <c r="J14" s="3">
        <v>100.595</v>
      </c>
      <c r="K14" s="5">
        <v>91.55</v>
      </c>
    </row>
    <row r="15" spans="1:11">
      <c r="A15" s="51"/>
      <c r="B15" s="16" t="s">
        <v>95</v>
      </c>
      <c r="C15" s="4" t="s">
        <v>12</v>
      </c>
      <c r="D15" s="3">
        <v>40.975000000000001</v>
      </c>
      <c r="E15" s="3">
        <v>0.111</v>
      </c>
      <c r="F15" s="3">
        <v>7.5220000000000002</v>
      </c>
      <c r="G15" s="3">
        <v>0.113</v>
      </c>
      <c r="H15" s="3">
        <v>50.88</v>
      </c>
      <c r="I15" s="3">
        <v>0.46500000000000002</v>
      </c>
      <c r="J15" s="3">
        <v>100.09699999999999</v>
      </c>
      <c r="K15" s="5">
        <v>92.23</v>
      </c>
    </row>
    <row r="16" spans="1:11">
      <c r="A16" s="51"/>
      <c r="B16" s="16" t="s">
        <v>95</v>
      </c>
      <c r="C16" s="4" t="s">
        <v>13</v>
      </c>
      <c r="D16" s="3">
        <v>41.42</v>
      </c>
      <c r="E16" s="3">
        <v>1.6E-2</v>
      </c>
      <c r="F16" s="3">
        <v>8.6880000000000006</v>
      </c>
      <c r="G16" s="3">
        <v>0.114</v>
      </c>
      <c r="H16" s="3">
        <v>49.901000000000003</v>
      </c>
      <c r="I16" s="3">
        <v>0.38100000000000001</v>
      </c>
      <c r="J16" s="3">
        <v>100.53100000000001</v>
      </c>
      <c r="K16" s="5">
        <v>90.99</v>
      </c>
    </row>
    <row r="17" spans="1:11">
      <c r="A17" s="51"/>
      <c r="B17" s="16" t="s">
        <v>95</v>
      </c>
      <c r="C17" s="4" t="s">
        <v>14</v>
      </c>
      <c r="D17" s="3">
        <v>41.508000000000003</v>
      </c>
      <c r="E17" s="3" t="s">
        <v>27</v>
      </c>
      <c r="F17" s="3">
        <v>8.6920000000000002</v>
      </c>
      <c r="G17" s="3">
        <v>0.108</v>
      </c>
      <c r="H17" s="3">
        <v>49.923000000000002</v>
      </c>
      <c r="I17" s="3">
        <v>0.41799999999999998</v>
      </c>
      <c r="J17" s="3">
        <v>100.67700000000001</v>
      </c>
      <c r="K17" s="6">
        <v>91</v>
      </c>
    </row>
    <row r="18" spans="1:11">
      <c r="A18" s="51"/>
      <c r="B18" s="19" t="s">
        <v>95</v>
      </c>
      <c r="C18" s="7" t="s">
        <v>15</v>
      </c>
      <c r="D18" s="8">
        <v>41.362000000000002</v>
      </c>
      <c r="E18" s="8">
        <v>2.9000000000000001E-2</v>
      </c>
      <c r="F18" s="8">
        <v>8.3889999999999993</v>
      </c>
      <c r="G18" s="8">
        <v>0.11</v>
      </c>
      <c r="H18" s="8">
        <v>50.023000000000003</v>
      </c>
      <c r="I18" s="8">
        <v>0.376</v>
      </c>
      <c r="J18" s="8">
        <v>100.33799999999999</v>
      </c>
      <c r="K18" s="9">
        <v>91.3</v>
      </c>
    </row>
    <row r="19" spans="1:11">
      <c r="A19" s="51"/>
      <c r="B19" s="18"/>
      <c r="C19" s="4" t="s">
        <v>106</v>
      </c>
      <c r="D19" s="3">
        <f>AVERAGE(D5:D18)</f>
        <v>40.994214285714293</v>
      </c>
      <c r="E19" s="3">
        <f t="shared" ref="E19:K19" si="0">AVERAGE(E5:E18)</f>
        <v>0.1417272727272727</v>
      </c>
      <c r="F19" s="3">
        <f t="shared" si="0"/>
        <v>8.1168571428571443</v>
      </c>
      <c r="G19" s="3">
        <f t="shared" si="0"/>
        <v>0.10928571428571431</v>
      </c>
      <c r="H19" s="3">
        <f t="shared" si="0"/>
        <v>50.438857142857145</v>
      </c>
      <c r="I19" s="3">
        <f t="shared" si="0"/>
        <v>0.41157142857142864</v>
      </c>
      <c r="J19" s="3">
        <f t="shared" si="0"/>
        <v>100.21671428571427</v>
      </c>
      <c r="K19" s="43">
        <f t="shared" si="0"/>
        <v>91.613571428571419</v>
      </c>
    </row>
    <row r="20" spans="1:11" s="12" customFormat="1">
      <c r="A20" s="51"/>
      <c r="B20" s="19"/>
      <c r="C20" s="7" t="s">
        <v>101</v>
      </c>
      <c r="D20" s="8">
        <f>_xlfn.STDEV.S(D5:D18)</f>
        <v>0.54061392147068488</v>
      </c>
      <c r="E20" s="8">
        <f t="shared" ref="E20:K20" si="1">_xlfn.STDEV.S(E5:E18)</f>
        <v>0.21360762669394132</v>
      </c>
      <c r="F20" s="8">
        <f t="shared" si="1"/>
        <v>0.63820298882491544</v>
      </c>
      <c r="G20" s="8">
        <f t="shared" si="1"/>
        <v>1.7821458851743657E-2</v>
      </c>
      <c r="H20" s="8">
        <f t="shared" si="1"/>
        <v>0.55121402476615311</v>
      </c>
      <c r="I20" s="8">
        <f t="shared" si="1"/>
        <v>5.2108930706171716E-2</v>
      </c>
      <c r="J20" s="8">
        <f t="shared" si="1"/>
        <v>0.49194549863412168</v>
      </c>
      <c r="K20" s="46">
        <f t="shared" si="1"/>
        <v>0.67892003769399589</v>
      </c>
    </row>
    <row r="21" spans="1:11">
      <c r="A21" s="52" t="s">
        <v>28</v>
      </c>
      <c r="B21" s="39" t="s">
        <v>96</v>
      </c>
      <c r="C21" s="39" t="s">
        <v>29</v>
      </c>
      <c r="D21" s="39">
        <v>42.12</v>
      </c>
      <c r="E21" s="39">
        <v>0.86</v>
      </c>
      <c r="F21" s="39">
        <v>2.71</v>
      </c>
      <c r="G21" s="39">
        <v>0.06</v>
      </c>
      <c r="H21" s="39">
        <v>52.71</v>
      </c>
      <c r="I21" s="39">
        <v>0.64</v>
      </c>
      <c r="J21" s="39">
        <v>99.18</v>
      </c>
      <c r="K21" s="45">
        <v>97.2</v>
      </c>
    </row>
    <row r="22" spans="1:11">
      <c r="A22" s="52"/>
      <c r="B22" s="21" t="s">
        <v>95</v>
      </c>
      <c r="C22" s="14" t="s">
        <v>30</v>
      </c>
      <c r="D22" s="14">
        <v>42.22</v>
      </c>
      <c r="E22" s="14">
        <v>0.75</v>
      </c>
      <c r="F22" s="14">
        <v>2.86</v>
      </c>
      <c r="G22" s="14">
        <v>0.02</v>
      </c>
      <c r="H22" s="14">
        <v>53.13</v>
      </c>
      <c r="I22" s="14">
        <v>0.59</v>
      </c>
      <c r="J22" s="14">
        <v>99.87</v>
      </c>
      <c r="K22" s="15">
        <v>97</v>
      </c>
    </row>
    <row r="23" spans="1:11">
      <c r="A23" s="52"/>
      <c r="B23" s="39"/>
      <c r="C23" s="4" t="s">
        <v>106</v>
      </c>
      <c r="D23" s="3">
        <f>AVERAGE(D21:D22)</f>
        <v>42.17</v>
      </c>
      <c r="E23" s="3">
        <f t="shared" ref="E23:K23" si="2">AVERAGE(E21:E22)</f>
        <v>0.80499999999999994</v>
      </c>
      <c r="F23" s="3">
        <f t="shared" si="2"/>
        <v>2.7850000000000001</v>
      </c>
      <c r="G23" s="3">
        <f t="shared" si="2"/>
        <v>0.04</v>
      </c>
      <c r="H23" s="3">
        <f t="shared" si="2"/>
        <v>52.92</v>
      </c>
      <c r="I23" s="3">
        <f t="shared" si="2"/>
        <v>0.61499999999999999</v>
      </c>
      <c r="J23" s="3">
        <f t="shared" si="2"/>
        <v>99.525000000000006</v>
      </c>
      <c r="K23" s="43">
        <f t="shared" si="2"/>
        <v>97.1</v>
      </c>
    </row>
    <row r="24" spans="1:11">
      <c r="A24" s="53"/>
      <c r="B24" s="21"/>
      <c r="C24" s="4" t="s">
        <v>102</v>
      </c>
      <c r="D24" s="3">
        <f>_xlfn.STDEV.S(D21:D22)</f>
        <v>7.0710678118655765E-2</v>
      </c>
      <c r="E24" s="3">
        <f t="shared" ref="E24:K24" si="3">_xlfn.STDEV.S(E21:E22)</f>
        <v>7.7781745930520216E-2</v>
      </c>
      <c r="F24" s="3">
        <f t="shared" si="3"/>
        <v>0.10606601717798206</v>
      </c>
      <c r="G24" s="3">
        <f t="shared" si="3"/>
        <v>2.8284271247461901E-2</v>
      </c>
      <c r="H24" s="3">
        <f t="shared" si="3"/>
        <v>0.29698484809835118</v>
      </c>
      <c r="I24" s="3">
        <f t="shared" si="3"/>
        <v>3.5355339059327411E-2</v>
      </c>
      <c r="J24" s="3">
        <f t="shared" si="3"/>
        <v>0.48790367901871617</v>
      </c>
      <c r="K24" s="43">
        <f t="shared" si="3"/>
        <v>0.14142135623731153</v>
      </c>
    </row>
    <row r="25" spans="1:11">
      <c r="A25" s="50" t="s">
        <v>99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</row>
  </sheetData>
  <mergeCells count="3">
    <mergeCell ref="A25:K25"/>
    <mergeCell ref="A5:A20"/>
    <mergeCell ref="A21:A24"/>
  </mergeCells>
  <phoneticPr fontId="9" type="noConversion"/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workbookViewId="0"/>
  </sheetViews>
  <sheetFormatPr baseColWidth="10" defaultColWidth="8.83203125" defaultRowHeight="12" x14ac:dyDescent="0"/>
  <cols>
    <col min="1" max="1" width="15" style="12" bestFit="1" customWidth="1"/>
    <col min="2" max="2" width="7" style="12" bestFit="1" customWidth="1"/>
    <col min="3" max="3" width="8.5" style="12" bestFit="1" customWidth="1"/>
    <col min="4" max="4" width="5.6640625" style="12" bestFit="1" customWidth="1"/>
    <col min="5" max="5" width="4.6640625" style="12" bestFit="1" customWidth="1"/>
    <col min="6" max="7" width="5.1640625" style="12" bestFit="1" customWidth="1"/>
    <col min="8" max="8" width="5" style="12" bestFit="1" customWidth="1"/>
    <col min="9" max="9" width="4.5" style="12" bestFit="1" customWidth="1"/>
    <col min="10" max="10" width="4.6640625" style="12" bestFit="1" customWidth="1"/>
    <col min="11" max="11" width="6" style="12" bestFit="1" customWidth="1"/>
    <col min="12" max="13" width="4.6640625" style="12" bestFit="1" customWidth="1"/>
    <col min="14" max="16384" width="8.83203125" style="12"/>
  </cols>
  <sheetData>
    <row r="1" spans="1:13" ht="16">
      <c r="A1" s="61" t="s">
        <v>109</v>
      </c>
    </row>
    <row r="2" spans="1:13">
      <c r="A2" s="62" t="s">
        <v>110</v>
      </c>
    </row>
    <row r="3" spans="1:13">
      <c r="A3" s="11" t="s">
        <v>111</v>
      </c>
    </row>
    <row r="4" spans="1:13">
      <c r="A4" s="44" t="s">
        <v>31</v>
      </c>
      <c r="B4" s="22" t="s">
        <v>97</v>
      </c>
      <c r="C4" s="22" t="s">
        <v>1</v>
      </c>
      <c r="D4" s="23" t="s">
        <v>17</v>
      </c>
      <c r="E4" s="23" t="s">
        <v>18</v>
      </c>
      <c r="F4" s="23" t="s">
        <v>19</v>
      </c>
      <c r="G4" s="23" t="s">
        <v>107</v>
      </c>
      <c r="H4" s="23" t="s">
        <v>20</v>
      </c>
      <c r="I4" s="23" t="s">
        <v>21</v>
      </c>
      <c r="J4" s="23" t="s">
        <v>22</v>
      </c>
      <c r="K4" s="23" t="s">
        <v>24</v>
      </c>
      <c r="L4" s="24" t="s">
        <v>32</v>
      </c>
      <c r="M4" s="24" t="s">
        <v>33</v>
      </c>
    </row>
    <row r="5" spans="1:13">
      <c r="A5" s="58" t="s">
        <v>0</v>
      </c>
      <c r="B5" s="25" t="s">
        <v>98</v>
      </c>
      <c r="C5" s="25" t="s">
        <v>34</v>
      </c>
      <c r="D5" s="26">
        <v>2.8000000000000001E-2</v>
      </c>
      <c r="E5" s="26">
        <v>19.614000000000001</v>
      </c>
      <c r="F5" s="26">
        <v>48.994</v>
      </c>
      <c r="G5" s="26">
        <v>17.687000000000001</v>
      </c>
      <c r="H5" s="26">
        <v>0.313</v>
      </c>
      <c r="I5" s="26">
        <v>12.952</v>
      </c>
      <c r="J5" s="26">
        <v>0.109</v>
      </c>
      <c r="K5" s="26">
        <v>99.757000000000005</v>
      </c>
      <c r="L5" s="28">
        <v>60.462766073384245</v>
      </c>
      <c r="M5" s="28">
        <v>62.617135938590174</v>
      </c>
    </row>
    <row r="6" spans="1:13">
      <c r="A6" s="58"/>
      <c r="B6" s="29" t="s">
        <v>98</v>
      </c>
      <c r="C6" s="29" t="s">
        <v>36</v>
      </c>
      <c r="D6" s="27" t="s">
        <v>35</v>
      </c>
      <c r="E6" s="27">
        <v>20.7</v>
      </c>
      <c r="F6" s="27">
        <v>48.767000000000003</v>
      </c>
      <c r="G6" s="27">
        <v>19.581</v>
      </c>
      <c r="H6" s="27">
        <v>0.312</v>
      </c>
      <c r="I6" s="27">
        <v>11.163</v>
      </c>
      <c r="J6" s="27">
        <v>2.8000000000000001E-2</v>
      </c>
      <c r="K6" s="27">
        <v>100.634</v>
      </c>
      <c r="L6" s="30">
        <v>52.122312723388909</v>
      </c>
      <c r="M6" s="30">
        <v>61.237167811070506</v>
      </c>
    </row>
    <row r="7" spans="1:13">
      <c r="A7" s="58"/>
      <c r="B7" s="29" t="s">
        <v>98</v>
      </c>
      <c r="C7" s="29" t="s">
        <v>37</v>
      </c>
      <c r="D7" s="27" t="s">
        <v>38</v>
      </c>
      <c r="E7" s="27">
        <v>18.984000000000002</v>
      </c>
      <c r="F7" s="27">
        <v>49.994</v>
      </c>
      <c r="G7" s="27">
        <v>20.318000000000001</v>
      </c>
      <c r="H7" s="27">
        <v>0.40699999999999997</v>
      </c>
      <c r="I7" s="27">
        <v>10.782</v>
      </c>
      <c r="J7" s="27">
        <v>4.2999999999999997E-2</v>
      </c>
      <c r="K7" s="27">
        <v>100.65300000000001</v>
      </c>
      <c r="L7" s="30">
        <v>50.957119928018386</v>
      </c>
      <c r="M7" s="30">
        <v>63.845825764057906</v>
      </c>
    </row>
    <row r="8" spans="1:13">
      <c r="A8" s="58"/>
      <c r="B8" s="29" t="s">
        <v>98</v>
      </c>
      <c r="C8" s="29" t="s">
        <v>39</v>
      </c>
      <c r="D8" s="27">
        <v>1.4999999999999999E-2</v>
      </c>
      <c r="E8" s="27">
        <v>19.574999999999999</v>
      </c>
      <c r="F8" s="27">
        <v>48.780999999999999</v>
      </c>
      <c r="G8" s="27">
        <v>17.556999999999999</v>
      </c>
      <c r="H8" s="27">
        <v>0.29899999999999999</v>
      </c>
      <c r="I8" s="27">
        <v>12.958</v>
      </c>
      <c r="J8" s="27">
        <v>0.11899999999999999</v>
      </c>
      <c r="K8" s="27">
        <v>99.355000000000004</v>
      </c>
      <c r="L8" s="30">
        <v>60.709485582781845</v>
      </c>
      <c r="M8" s="30">
        <v>62.561722004872081</v>
      </c>
    </row>
    <row r="9" spans="1:13">
      <c r="A9" s="58"/>
      <c r="B9" s="29" t="s">
        <v>98</v>
      </c>
      <c r="C9" s="29" t="s">
        <v>40</v>
      </c>
      <c r="D9" s="27" t="s">
        <v>38</v>
      </c>
      <c r="E9" s="27">
        <v>18.792999999999999</v>
      </c>
      <c r="F9" s="27">
        <v>48.475999999999999</v>
      </c>
      <c r="G9" s="27">
        <v>20.021999999999998</v>
      </c>
      <c r="H9" s="27">
        <v>0.33200000000000002</v>
      </c>
      <c r="I9" s="27">
        <v>11.505000000000001</v>
      </c>
      <c r="J9" s="27" t="s">
        <v>38</v>
      </c>
      <c r="K9" s="27">
        <v>99.143000000000001</v>
      </c>
      <c r="L9" s="30">
        <v>54.558196057562569</v>
      </c>
      <c r="M9" s="30">
        <v>63.366139623322283</v>
      </c>
    </row>
    <row r="10" spans="1:13">
      <c r="A10" s="58"/>
      <c r="B10" s="29" t="s">
        <v>98</v>
      </c>
      <c r="C10" s="29" t="s">
        <v>41</v>
      </c>
      <c r="D10" s="27">
        <v>0.01</v>
      </c>
      <c r="E10" s="27">
        <v>18.725000000000001</v>
      </c>
      <c r="F10" s="27">
        <v>49.637</v>
      </c>
      <c r="G10" s="27">
        <v>18.917999999999999</v>
      </c>
      <c r="H10" s="27">
        <v>0.34399999999999997</v>
      </c>
      <c r="I10" s="27">
        <v>12.167</v>
      </c>
      <c r="J10" s="27">
        <v>6.6000000000000003E-2</v>
      </c>
      <c r="K10" s="27">
        <v>99.87</v>
      </c>
      <c r="L10" s="30">
        <v>57.21769034686416</v>
      </c>
      <c r="M10" s="30">
        <v>63.99735410939774</v>
      </c>
    </row>
    <row r="11" spans="1:13">
      <c r="A11" s="58"/>
      <c r="B11" s="29" t="s">
        <v>98</v>
      </c>
      <c r="C11" s="29" t="s">
        <v>42</v>
      </c>
      <c r="D11" s="27" t="s">
        <v>38</v>
      </c>
      <c r="E11" s="27">
        <v>20.922999999999998</v>
      </c>
      <c r="F11" s="27">
        <v>48.758000000000003</v>
      </c>
      <c r="G11" s="27">
        <v>18.454000000000001</v>
      </c>
      <c r="H11" s="27">
        <v>0.35099999999999998</v>
      </c>
      <c r="I11" s="27">
        <v>12.035</v>
      </c>
      <c r="J11" s="27">
        <v>4.2999999999999997E-2</v>
      </c>
      <c r="K11" s="27">
        <v>100.64400000000001</v>
      </c>
      <c r="L11" s="30">
        <v>55.883093741051482</v>
      </c>
      <c r="M11" s="30">
        <v>60.978119312603923</v>
      </c>
    </row>
    <row r="12" spans="1:13">
      <c r="A12" s="58"/>
      <c r="B12" s="29" t="s">
        <v>98</v>
      </c>
      <c r="C12" s="29" t="s">
        <v>43</v>
      </c>
      <c r="D12" s="27" t="s">
        <v>38</v>
      </c>
      <c r="E12" s="27">
        <v>19.376000000000001</v>
      </c>
      <c r="F12" s="27">
        <v>49.348999999999997</v>
      </c>
      <c r="G12" s="27">
        <v>18.922000000000001</v>
      </c>
      <c r="H12" s="27">
        <v>0.31</v>
      </c>
      <c r="I12" s="27">
        <v>11.993</v>
      </c>
      <c r="J12" s="27">
        <v>7.6999999999999999E-2</v>
      </c>
      <c r="K12" s="27">
        <v>100.042</v>
      </c>
      <c r="L12" s="30">
        <v>56.247819980942126</v>
      </c>
      <c r="M12" s="30">
        <v>63.070783470543475</v>
      </c>
    </row>
    <row r="13" spans="1:13">
      <c r="A13" s="58"/>
      <c r="B13" s="29" t="s">
        <v>98</v>
      </c>
      <c r="C13" s="29" t="s">
        <v>44</v>
      </c>
      <c r="D13" s="27" t="s">
        <v>38</v>
      </c>
      <c r="E13" s="27">
        <v>18.489999999999998</v>
      </c>
      <c r="F13" s="27">
        <v>49.4</v>
      </c>
      <c r="G13" s="27">
        <v>18.817</v>
      </c>
      <c r="H13" s="27">
        <v>0.318</v>
      </c>
      <c r="I13" s="27">
        <v>12.037000000000001</v>
      </c>
      <c r="J13" s="27">
        <v>4.1000000000000002E-2</v>
      </c>
      <c r="K13" s="27">
        <v>99.177999999999997</v>
      </c>
      <c r="L13" s="30">
        <v>57.022707094849252</v>
      </c>
      <c r="M13" s="30">
        <v>64.177872395502305</v>
      </c>
    </row>
    <row r="14" spans="1:13">
      <c r="A14" s="58"/>
      <c r="B14" s="29" t="s">
        <v>98</v>
      </c>
      <c r="C14" s="29" t="s">
        <v>45</v>
      </c>
      <c r="D14" s="27" t="s">
        <v>38</v>
      </c>
      <c r="E14" s="27">
        <v>19.283999999999999</v>
      </c>
      <c r="F14" s="27">
        <v>49.063000000000002</v>
      </c>
      <c r="G14" s="27">
        <v>19.899999999999999</v>
      </c>
      <c r="H14" s="27">
        <v>0.34899999999999998</v>
      </c>
      <c r="I14" s="27">
        <v>11.603</v>
      </c>
      <c r="J14" s="27">
        <v>6.2E-2</v>
      </c>
      <c r="K14" s="27">
        <v>100.324</v>
      </c>
      <c r="L14" s="30">
        <v>54.483777776972609</v>
      </c>
      <c r="M14" s="30">
        <v>63.046257234257574</v>
      </c>
    </row>
    <row r="15" spans="1:13">
      <c r="A15" s="58"/>
      <c r="B15" s="29" t="s">
        <v>98</v>
      </c>
      <c r="C15" s="29" t="s">
        <v>46</v>
      </c>
      <c r="D15" s="27">
        <v>3.3000000000000002E-2</v>
      </c>
      <c r="E15" s="27">
        <v>19.273</v>
      </c>
      <c r="F15" s="27">
        <v>49.954999999999998</v>
      </c>
      <c r="G15" s="27">
        <v>18.791</v>
      </c>
      <c r="H15" s="27">
        <v>0.313</v>
      </c>
      <c r="I15" s="27">
        <v>11.955</v>
      </c>
      <c r="J15" s="27">
        <v>0.10100000000000001</v>
      </c>
      <c r="K15" s="27">
        <v>100.465</v>
      </c>
      <c r="L15" s="30">
        <v>55.934862106930609</v>
      </c>
      <c r="M15" s="30">
        <v>63.478259440937769</v>
      </c>
    </row>
    <row r="16" spans="1:13">
      <c r="A16" s="58"/>
      <c r="B16" s="29" t="s">
        <v>98</v>
      </c>
      <c r="C16" s="29" t="s">
        <v>47</v>
      </c>
      <c r="D16" s="27">
        <v>3.5999999999999997E-2</v>
      </c>
      <c r="E16" s="27">
        <v>18.725999999999999</v>
      </c>
      <c r="F16" s="27">
        <v>49.423000000000002</v>
      </c>
      <c r="G16" s="27">
        <v>20.151</v>
      </c>
      <c r="H16" s="27">
        <v>0.36099999999999999</v>
      </c>
      <c r="I16" s="27">
        <v>11.618</v>
      </c>
      <c r="J16" s="27">
        <v>0.108</v>
      </c>
      <c r="K16" s="27">
        <v>100.492</v>
      </c>
      <c r="L16" s="30">
        <v>54.608182012176151</v>
      </c>
      <c r="M16" s="30">
        <v>63.896511785679692</v>
      </c>
    </row>
    <row r="17" spans="1:13">
      <c r="A17" s="58"/>
      <c r="B17" s="29" t="s">
        <v>98</v>
      </c>
      <c r="C17" s="29" t="s">
        <v>48</v>
      </c>
      <c r="D17" s="27" t="s">
        <v>38</v>
      </c>
      <c r="E17" s="27">
        <v>18.753</v>
      </c>
      <c r="F17" s="27">
        <v>49.100999999999999</v>
      </c>
      <c r="G17" s="27">
        <v>20.119</v>
      </c>
      <c r="H17" s="27">
        <v>0.379</v>
      </c>
      <c r="I17" s="27">
        <v>11.587</v>
      </c>
      <c r="J17" s="27">
        <v>6.9000000000000006E-2</v>
      </c>
      <c r="K17" s="27">
        <v>100.045</v>
      </c>
      <c r="L17" s="30">
        <v>54.673566246591562</v>
      </c>
      <c r="M17" s="30">
        <v>63.712281034043606</v>
      </c>
    </row>
    <row r="18" spans="1:13">
      <c r="A18" s="58"/>
      <c r="B18" s="29" t="s">
        <v>98</v>
      </c>
      <c r="C18" s="29" t="s">
        <v>49</v>
      </c>
      <c r="D18" s="27">
        <v>1.4999999999999999E-2</v>
      </c>
      <c r="E18" s="27">
        <v>19.07</v>
      </c>
      <c r="F18" s="27">
        <v>49.619</v>
      </c>
      <c r="G18" s="27">
        <v>18.917999999999999</v>
      </c>
      <c r="H18" s="27">
        <v>0.29299999999999998</v>
      </c>
      <c r="I18" s="27">
        <v>12.35</v>
      </c>
      <c r="J18" s="27">
        <v>4.2999999999999997E-2</v>
      </c>
      <c r="K18" s="27">
        <v>100.361</v>
      </c>
      <c r="L18" s="30">
        <v>57.591681132929523</v>
      </c>
      <c r="M18" s="30">
        <v>63.567236425221701</v>
      </c>
    </row>
    <row r="19" spans="1:13">
      <c r="A19" s="58"/>
      <c r="B19" s="29" t="s">
        <v>98</v>
      </c>
      <c r="C19" s="29" t="s">
        <v>50</v>
      </c>
      <c r="D19" s="27">
        <v>2.1999999999999999E-2</v>
      </c>
      <c r="E19" s="27">
        <v>19.468</v>
      </c>
      <c r="F19" s="27">
        <v>48.716999999999999</v>
      </c>
      <c r="G19" s="27">
        <v>19.468</v>
      </c>
      <c r="H19" s="27">
        <v>0.316</v>
      </c>
      <c r="I19" s="27">
        <v>11.68</v>
      </c>
      <c r="J19" s="27">
        <v>0</v>
      </c>
      <c r="K19" s="27">
        <v>99.685000000000002</v>
      </c>
      <c r="L19" s="30">
        <v>54.905919652650063</v>
      </c>
      <c r="M19" s="30">
        <v>62.659300877021103</v>
      </c>
    </row>
    <row r="20" spans="1:13">
      <c r="A20" s="58"/>
      <c r="B20" s="29" t="s">
        <v>98</v>
      </c>
      <c r="C20" s="29" t="s">
        <v>51</v>
      </c>
      <c r="D20" s="27" t="s">
        <v>38</v>
      </c>
      <c r="E20" s="27">
        <v>19.619</v>
      </c>
      <c r="F20" s="27">
        <v>48.985999999999997</v>
      </c>
      <c r="G20" s="27">
        <v>19.303000000000001</v>
      </c>
      <c r="H20" s="27">
        <v>0.36299999999999999</v>
      </c>
      <c r="I20" s="27">
        <v>11.632</v>
      </c>
      <c r="J20" s="27">
        <v>2.3E-2</v>
      </c>
      <c r="K20" s="27">
        <v>99.986999999999995</v>
      </c>
      <c r="L20" s="30">
        <v>54.691109331227572</v>
      </c>
      <c r="M20" s="30">
        <v>62.607346488995802</v>
      </c>
    </row>
    <row r="21" spans="1:13">
      <c r="A21" s="58"/>
      <c r="B21" s="29" t="s">
        <v>98</v>
      </c>
      <c r="C21" s="29" t="s">
        <v>52</v>
      </c>
      <c r="D21" s="27">
        <v>3.7999999999999999E-2</v>
      </c>
      <c r="E21" s="27">
        <v>19.614999999999998</v>
      </c>
      <c r="F21" s="27">
        <v>48.523000000000003</v>
      </c>
      <c r="G21" s="27">
        <v>18.908000000000001</v>
      </c>
      <c r="H21" s="27">
        <v>0.32500000000000001</v>
      </c>
      <c r="I21" s="27">
        <v>12.028</v>
      </c>
      <c r="J21" s="27">
        <v>8.8999999999999996E-2</v>
      </c>
      <c r="K21" s="27">
        <v>99.525999999999996</v>
      </c>
      <c r="L21" s="30">
        <v>56.562854504776332</v>
      </c>
      <c r="M21" s="30">
        <v>62.389545080830445</v>
      </c>
    </row>
    <row r="22" spans="1:13">
      <c r="A22" s="58"/>
      <c r="B22" s="25"/>
      <c r="C22" s="48" t="s">
        <v>106</v>
      </c>
      <c r="D22" s="13"/>
      <c r="E22" s="13">
        <f t="shared" ref="E22:J22" si="0">AVERAGE(E5:E21)</f>
        <v>19.352235294117651</v>
      </c>
      <c r="F22" s="13">
        <f t="shared" si="0"/>
        <v>49.149588235294118</v>
      </c>
      <c r="G22" s="13">
        <f t="shared" si="0"/>
        <v>19.166705882352943</v>
      </c>
      <c r="H22" s="13">
        <f t="shared" si="0"/>
        <v>0.33441176470588235</v>
      </c>
      <c r="I22" s="13">
        <f t="shared" si="0"/>
        <v>11.885</v>
      </c>
      <c r="J22" s="13">
        <f t="shared" si="0"/>
        <v>6.3812500000000008E-2</v>
      </c>
      <c r="K22" s="13">
        <f t="shared" ref="K22:M22" si="1">AVERAGE(K5:K21)</f>
        <v>100.00947058823532</v>
      </c>
      <c r="L22" s="49">
        <f t="shared" si="1"/>
        <v>55.801949664299848</v>
      </c>
      <c r="M22" s="49">
        <f t="shared" si="1"/>
        <v>63.01228581158518</v>
      </c>
    </row>
    <row r="23" spans="1:13">
      <c r="A23" s="59"/>
      <c r="B23" s="31"/>
      <c r="C23" s="7" t="s">
        <v>103</v>
      </c>
      <c r="D23" s="8"/>
      <c r="E23" s="8">
        <f t="shared" ref="E23:M23" si="2">_xlfn.STDEV.S(E5:E21)</f>
        <v>0.66064131052823982</v>
      </c>
      <c r="F23" s="8">
        <f t="shared" si="2"/>
        <v>0.46948962432937819</v>
      </c>
      <c r="G23" s="8">
        <f t="shared" si="2"/>
        <v>0.81217376255837948</v>
      </c>
      <c r="H23" s="8">
        <f t="shared" si="2"/>
        <v>3.0667692331526612E-2</v>
      </c>
      <c r="I23" s="8">
        <f t="shared" si="2"/>
        <v>0.55317989840557291</v>
      </c>
      <c r="J23" s="8">
        <f t="shared" si="2"/>
        <v>3.4743284722854463E-2</v>
      </c>
      <c r="K23" s="8">
        <f t="shared" si="2"/>
        <v>0.51021614508547608</v>
      </c>
      <c r="L23" s="46">
        <f t="shared" si="2"/>
        <v>2.4791458183726505</v>
      </c>
      <c r="M23" s="46">
        <f t="shared" si="2"/>
        <v>0.91086799941578911</v>
      </c>
    </row>
    <row r="24" spans="1:13">
      <c r="A24" s="55" t="s">
        <v>53</v>
      </c>
      <c r="B24" s="29" t="s">
        <v>98</v>
      </c>
      <c r="C24" s="32" t="s">
        <v>54</v>
      </c>
      <c r="D24" s="33">
        <v>0.13900000000000001</v>
      </c>
      <c r="E24" s="33">
        <v>11.670999999999999</v>
      </c>
      <c r="F24" s="33">
        <v>58.91</v>
      </c>
      <c r="G24" s="33">
        <v>14.101000000000001</v>
      </c>
      <c r="H24" s="33">
        <v>0.32300000000000001</v>
      </c>
      <c r="I24" s="33">
        <v>14.744</v>
      </c>
      <c r="J24" s="33">
        <v>0.10299999999999999</v>
      </c>
      <c r="K24" s="33">
        <v>100.001</v>
      </c>
      <c r="L24" s="30">
        <v>69.87914601187137</v>
      </c>
      <c r="M24" s="30">
        <v>77.193612027137704</v>
      </c>
    </row>
    <row r="25" spans="1:13">
      <c r="A25" s="56"/>
      <c r="B25" s="29" t="s">
        <v>98</v>
      </c>
      <c r="C25" s="32" t="s">
        <v>55</v>
      </c>
      <c r="D25" s="33">
        <v>0.128</v>
      </c>
      <c r="E25" s="33">
        <v>10.957000000000001</v>
      </c>
      <c r="F25" s="33">
        <v>59.55</v>
      </c>
      <c r="G25" s="33">
        <v>14.263999999999999</v>
      </c>
      <c r="H25" s="33">
        <v>0.28000000000000003</v>
      </c>
      <c r="I25" s="33">
        <v>14.289</v>
      </c>
      <c r="J25" s="33">
        <v>0.13900000000000001</v>
      </c>
      <c r="K25" s="33">
        <v>99.606999999999999</v>
      </c>
      <c r="L25" s="30">
        <v>68.386994744147202</v>
      </c>
      <c r="M25" s="30">
        <v>78.46900342859611</v>
      </c>
    </row>
    <row r="26" spans="1:13">
      <c r="A26" s="56"/>
      <c r="B26" s="29" t="s">
        <v>98</v>
      </c>
      <c r="C26" s="32" t="s">
        <v>56</v>
      </c>
      <c r="D26" s="33">
        <v>0.113</v>
      </c>
      <c r="E26" s="33">
        <v>11.347</v>
      </c>
      <c r="F26" s="33">
        <v>58.319000000000003</v>
      </c>
      <c r="G26" s="33">
        <v>14.314</v>
      </c>
      <c r="H26" s="33">
        <v>0.313</v>
      </c>
      <c r="I26" s="33">
        <v>14.691000000000001</v>
      </c>
      <c r="J26" s="33">
        <v>0.155</v>
      </c>
      <c r="K26" s="33">
        <v>99.254000000000005</v>
      </c>
      <c r="L26" s="30">
        <v>70.26039108192748</v>
      </c>
      <c r="M26" s="30">
        <v>77.510185971339951</v>
      </c>
    </row>
    <row r="27" spans="1:13">
      <c r="A27" s="56"/>
      <c r="B27" s="29" t="s">
        <v>98</v>
      </c>
      <c r="C27" s="32" t="s">
        <v>57</v>
      </c>
      <c r="D27" s="33">
        <v>0.156</v>
      </c>
      <c r="E27" s="33">
        <v>11.382999999999999</v>
      </c>
      <c r="F27" s="33">
        <v>58.831000000000003</v>
      </c>
      <c r="G27" s="33">
        <v>14.621</v>
      </c>
      <c r="H27" s="33">
        <v>0.29299999999999998</v>
      </c>
      <c r="I27" s="33">
        <v>13.923</v>
      </c>
      <c r="J27" s="33">
        <v>0.08</v>
      </c>
      <c r="K27" s="33">
        <v>99.320999999999998</v>
      </c>
      <c r="L27" s="30">
        <v>66.763425663768459</v>
      </c>
      <c r="M27" s="30">
        <v>77.607191285120933</v>
      </c>
    </row>
    <row r="28" spans="1:13">
      <c r="A28" s="56"/>
      <c r="B28" s="29" t="s">
        <v>98</v>
      </c>
      <c r="C28" s="32" t="s">
        <v>58</v>
      </c>
      <c r="D28" s="33">
        <v>0.17199999999999999</v>
      </c>
      <c r="E28" s="33">
        <v>11.532999999999999</v>
      </c>
      <c r="F28" s="33">
        <v>58.917999999999999</v>
      </c>
      <c r="G28" s="33">
        <v>13.81</v>
      </c>
      <c r="H28" s="33">
        <v>0.30599999999999999</v>
      </c>
      <c r="I28" s="33">
        <v>14.35</v>
      </c>
      <c r="J28" s="33">
        <v>0.16500000000000001</v>
      </c>
      <c r="K28" s="33">
        <v>99.301000000000002</v>
      </c>
      <c r="L28" s="30">
        <v>68.746980613036854</v>
      </c>
      <c r="M28" s="30">
        <v>77.404715513465888</v>
      </c>
    </row>
    <row r="29" spans="1:13">
      <c r="A29" s="56"/>
      <c r="B29" s="29" t="s">
        <v>98</v>
      </c>
      <c r="C29" s="32" t="s">
        <v>59</v>
      </c>
      <c r="D29" s="33">
        <v>0.13300000000000001</v>
      </c>
      <c r="E29" s="33">
        <v>11.119</v>
      </c>
      <c r="F29" s="33">
        <v>57.472000000000001</v>
      </c>
      <c r="G29" s="33">
        <v>15.542</v>
      </c>
      <c r="H29" s="33">
        <v>0.27700000000000002</v>
      </c>
      <c r="I29" s="33">
        <v>14.361000000000001</v>
      </c>
      <c r="J29" s="33">
        <v>0.13</v>
      </c>
      <c r="K29" s="33">
        <v>99.049000000000007</v>
      </c>
      <c r="L29" s="30">
        <v>68.796870843488094</v>
      </c>
      <c r="M29" s="30">
        <v>77.608835301425103</v>
      </c>
    </row>
    <row r="30" spans="1:13">
      <c r="A30" s="56"/>
      <c r="B30" s="29" t="s">
        <v>98</v>
      </c>
      <c r="C30" s="32" t="s">
        <v>60</v>
      </c>
      <c r="D30" s="33">
        <v>9.9000000000000005E-2</v>
      </c>
      <c r="E30" s="33">
        <v>11.484</v>
      </c>
      <c r="F30" s="33">
        <v>59.292999999999999</v>
      </c>
      <c r="G30" s="33">
        <v>14.38</v>
      </c>
      <c r="H30" s="33">
        <v>0.27800000000000002</v>
      </c>
      <c r="I30" s="33">
        <v>14.156000000000001</v>
      </c>
      <c r="J30" s="33">
        <v>0.153</v>
      </c>
      <c r="K30" s="33">
        <v>99.852000000000004</v>
      </c>
      <c r="L30" s="30">
        <v>67.611588665065739</v>
      </c>
      <c r="M30" s="30">
        <v>77.589609492970865</v>
      </c>
    </row>
    <row r="31" spans="1:13">
      <c r="A31" s="56"/>
      <c r="B31" s="29" t="s">
        <v>98</v>
      </c>
      <c r="C31" s="34" t="s">
        <v>61</v>
      </c>
      <c r="D31" s="33">
        <v>0.19600000000000001</v>
      </c>
      <c r="E31" s="33">
        <v>11.265000000000001</v>
      </c>
      <c r="F31" s="33">
        <v>58.533999999999999</v>
      </c>
      <c r="G31" s="33">
        <v>16.071000000000002</v>
      </c>
      <c r="H31" s="33">
        <v>0.314</v>
      </c>
      <c r="I31" s="33">
        <v>13.89</v>
      </c>
      <c r="J31" s="33">
        <v>0.104</v>
      </c>
      <c r="K31" s="33">
        <v>100.41200000000001</v>
      </c>
      <c r="L31" s="30">
        <v>65.945512222565327</v>
      </c>
      <c r="M31" s="30">
        <v>77.700189609394556</v>
      </c>
    </row>
    <row r="32" spans="1:13">
      <c r="A32" s="56"/>
      <c r="B32" s="29" t="s">
        <v>98</v>
      </c>
      <c r="C32" s="34" t="s">
        <v>62</v>
      </c>
      <c r="D32" s="33">
        <v>0.189</v>
      </c>
      <c r="E32" s="33">
        <v>11.260999999999999</v>
      </c>
      <c r="F32" s="33">
        <v>58.718000000000004</v>
      </c>
      <c r="G32" s="33">
        <v>14.709</v>
      </c>
      <c r="H32" s="33">
        <v>0.30399999999999999</v>
      </c>
      <c r="I32" s="33">
        <v>14.236000000000001</v>
      </c>
      <c r="J32" s="33">
        <v>0.21</v>
      </c>
      <c r="K32" s="33">
        <v>99.668999999999997</v>
      </c>
      <c r="L32" s="30">
        <v>68.09849621786077</v>
      </c>
      <c r="M32" s="30">
        <v>77.760666117601005</v>
      </c>
    </row>
    <row r="33" spans="1:13">
      <c r="A33" s="56"/>
      <c r="B33" s="29" t="s">
        <v>98</v>
      </c>
      <c r="C33" s="34" t="s">
        <v>63</v>
      </c>
      <c r="D33" s="33">
        <v>0.19500000000000001</v>
      </c>
      <c r="E33" s="33">
        <v>11.24</v>
      </c>
      <c r="F33" s="33">
        <v>58.122999999999998</v>
      </c>
      <c r="G33" s="33">
        <v>15.387</v>
      </c>
      <c r="H33" s="33">
        <v>0.28199999999999997</v>
      </c>
      <c r="I33" s="33">
        <v>13.77</v>
      </c>
      <c r="J33" s="33">
        <v>0.183</v>
      </c>
      <c r="K33" s="33">
        <v>99.18</v>
      </c>
      <c r="L33" s="30">
        <v>66.238760271819316</v>
      </c>
      <c r="M33" s="30">
        <v>77.616482120427051</v>
      </c>
    </row>
    <row r="34" spans="1:13">
      <c r="A34" s="56"/>
      <c r="B34" s="29" t="s">
        <v>98</v>
      </c>
      <c r="C34" s="34" t="s">
        <v>64</v>
      </c>
      <c r="D34" s="33">
        <v>0.14099999999999999</v>
      </c>
      <c r="E34" s="33">
        <v>11.298999999999999</v>
      </c>
      <c r="F34" s="33">
        <v>58.37</v>
      </c>
      <c r="G34" s="33">
        <v>14.54</v>
      </c>
      <c r="H34" s="33">
        <v>0.29799999999999999</v>
      </c>
      <c r="I34" s="33">
        <v>14.496</v>
      </c>
      <c r="J34" s="33">
        <v>0.124</v>
      </c>
      <c r="K34" s="33">
        <v>99.304000000000002</v>
      </c>
      <c r="L34" s="30">
        <v>69.307552035247653</v>
      </c>
      <c r="M34" s="30">
        <v>77.59919480972431</v>
      </c>
    </row>
    <row r="35" spans="1:13">
      <c r="A35" s="56"/>
      <c r="B35" s="29" t="s">
        <v>98</v>
      </c>
      <c r="C35" s="34" t="s">
        <v>65</v>
      </c>
      <c r="D35" s="33">
        <v>0.223</v>
      </c>
      <c r="E35" s="33">
        <v>11.282999999999999</v>
      </c>
      <c r="F35" s="33">
        <v>59.082999999999998</v>
      </c>
      <c r="G35" s="33">
        <v>14.329000000000001</v>
      </c>
      <c r="H35" s="33">
        <v>0.3</v>
      </c>
      <c r="I35" s="33">
        <v>14.161</v>
      </c>
      <c r="J35" s="33">
        <v>0.17199999999999999</v>
      </c>
      <c r="K35" s="33">
        <v>99.575999999999993</v>
      </c>
      <c r="L35" s="30">
        <v>67.731858003870471</v>
      </c>
      <c r="M35" s="30">
        <v>77.833993275520015</v>
      </c>
    </row>
    <row r="36" spans="1:13">
      <c r="A36" s="56"/>
      <c r="B36" s="29" t="s">
        <v>98</v>
      </c>
      <c r="C36" s="34" t="s">
        <v>66</v>
      </c>
      <c r="D36" s="33">
        <v>0.16600000000000001</v>
      </c>
      <c r="E36" s="33">
        <v>11.346</v>
      </c>
      <c r="F36" s="33">
        <v>58.247</v>
      </c>
      <c r="G36" s="33">
        <v>14.718999999999999</v>
      </c>
      <c r="H36" s="33">
        <v>0.311</v>
      </c>
      <c r="I36" s="33">
        <v>14.403</v>
      </c>
      <c r="J36" s="33">
        <v>8.1000000000000003E-2</v>
      </c>
      <c r="K36" s="33">
        <v>99.358000000000004</v>
      </c>
      <c r="L36" s="30">
        <v>68.7978390801334</v>
      </c>
      <c r="M36" s="30">
        <v>77.4901814587557</v>
      </c>
    </row>
    <row r="37" spans="1:13">
      <c r="A37" s="56"/>
      <c r="B37" s="29" t="s">
        <v>98</v>
      </c>
      <c r="C37" s="34" t="s">
        <v>67</v>
      </c>
      <c r="D37" s="33">
        <v>0.20899999999999999</v>
      </c>
      <c r="E37" s="33">
        <v>11.247</v>
      </c>
      <c r="F37" s="33">
        <v>58.744</v>
      </c>
      <c r="G37" s="33">
        <v>14.664999999999999</v>
      </c>
      <c r="H37" s="33">
        <v>0.28899999999999998</v>
      </c>
      <c r="I37" s="33">
        <v>14.21</v>
      </c>
      <c r="J37" s="33">
        <v>9.6000000000000002E-2</v>
      </c>
      <c r="K37" s="33">
        <v>99.483000000000004</v>
      </c>
      <c r="L37" s="30">
        <v>67.841975824111941</v>
      </c>
      <c r="M37" s="30">
        <v>77.789821305097604</v>
      </c>
    </row>
    <row r="38" spans="1:13">
      <c r="A38" s="56"/>
      <c r="B38" s="25"/>
      <c r="C38" s="48" t="s">
        <v>106</v>
      </c>
      <c r="D38" s="13">
        <f t="shared" ref="D38:J38" si="3">AVERAGE(D24:D37)</f>
        <v>0.16135714285714289</v>
      </c>
      <c r="E38" s="13">
        <f t="shared" si="3"/>
        <v>11.316785714285714</v>
      </c>
      <c r="F38" s="13">
        <f t="shared" si="3"/>
        <v>58.650857142857141</v>
      </c>
      <c r="G38" s="13">
        <f t="shared" si="3"/>
        <v>14.675142857142855</v>
      </c>
      <c r="H38" s="13">
        <f t="shared" si="3"/>
        <v>0.29771428571428565</v>
      </c>
      <c r="I38" s="13">
        <f t="shared" si="3"/>
        <v>14.262857142857145</v>
      </c>
      <c r="J38" s="13">
        <f t="shared" si="3"/>
        <v>0.13535714285714287</v>
      </c>
      <c r="K38" s="13">
        <f t="shared" ref="K38:M38" si="4">AVERAGE(K24:K37)</f>
        <v>99.526214285714289</v>
      </c>
      <c r="L38" s="49">
        <f t="shared" si="4"/>
        <v>68.171956519922432</v>
      </c>
      <c r="M38" s="49">
        <f t="shared" si="4"/>
        <v>77.655262979755477</v>
      </c>
    </row>
    <row r="39" spans="1:13">
      <c r="A39" s="57"/>
      <c r="B39" s="31"/>
      <c r="C39" s="7" t="s">
        <v>104</v>
      </c>
      <c r="D39" s="8">
        <f t="shared" ref="D39:M39" si="5">_xlfn.STDEV.S(D24:D37)</f>
        <v>3.7608524285075232E-2</v>
      </c>
      <c r="E39" s="8">
        <f t="shared" si="5"/>
        <v>0.17385014704156432</v>
      </c>
      <c r="F39" s="8">
        <f t="shared" si="5"/>
        <v>0.52811797300091268</v>
      </c>
      <c r="G39" s="8">
        <f t="shared" si="5"/>
        <v>0.60862175409727159</v>
      </c>
      <c r="H39" s="8">
        <f t="shared" si="5"/>
        <v>1.4948262422453968E-2</v>
      </c>
      <c r="I39" s="8">
        <f t="shared" si="5"/>
        <v>0.28140467907729155</v>
      </c>
      <c r="J39" s="8">
        <f t="shared" si="5"/>
        <v>3.9738776147112562E-2</v>
      </c>
      <c r="K39" s="8">
        <f t="shared" si="5"/>
        <v>0.36581230550262095</v>
      </c>
      <c r="L39" s="46">
        <f t="shared" si="5"/>
        <v>1.2717346336633342</v>
      </c>
      <c r="M39" s="46">
        <f t="shared" si="5"/>
        <v>0.28594936039206581</v>
      </c>
    </row>
    <row r="40" spans="1:13">
      <c r="A40" s="50" t="s">
        <v>93</v>
      </c>
      <c r="B40" s="50"/>
      <c r="C40" s="54"/>
      <c r="D40" s="50"/>
      <c r="E40" s="50"/>
      <c r="F40" s="50"/>
      <c r="G40" s="50"/>
      <c r="H40" s="50"/>
      <c r="I40" s="50"/>
      <c r="J40" s="50"/>
      <c r="K40" s="50"/>
      <c r="L40" s="50"/>
      <c r="M40" s="50"/>
    </row>
  </sheetData>
  <sortState columnSort="1" ref="D4:K39">
    <sortCondition ref="D4:K4" customList="SiO2,TiO2,Al2O3,Cr2O3,FeO,MnO,MgO,CaO,Na2O,K2O,P2O5"/>
  </sortState>
  <mergeCells count="3">
    <mergeCell ref="A40:M40"/>
    <mergeCell ref="A24:A39"/>
    <mergeCell ref="A5:A23"/>
  </mergeCells>
  <phoneticPr fontId="9" type="noConversion"/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workbookViewId="0"/>
  </sheetViews>
  <sheetFormatPr baseColWidth="10" defaultColWidth="8.83203125" defaultRowHeight="12" x14ac:dyDescent="0"/>
  <cols>
    <col min="1" max="1" width="9.1640625" style="11" bestFit="1" customWidth="1"/>
    <col min="2" max="2" width="7" style="11" bestFit="1" customWidth="1"/>
    <col min="3" max="3" width="8.5" style="11" bestFit="1" customWidth="1"/>
    <col min="4" max="4" width="6" style="11" bestFit="1" customWidth="1"/>
    <col min="5" max="5" width="5.83203125" style="11" bestFit="1" customWidth="1"/>
    <col min="6" max="6" width="5.6640625" style="11" bestFit="1" customWidth="1"/>
    <col min="7" max="8" width="5.1640625" style="11" bestFit="1" customWidth="1"/>
    <col min="9" max="10" width="6" style="11" bestFit="1" customWidth="1"/>
    <col min="11" max="11" width="6.83203125" style="11" bestFit="1" customWidth="1"/>
    <col min="12" max="13" width="5.1640625" style="11" bestFit="1" customWidth="1"/>
    <col min="14" max="14" width="4.1640625" style="11" bestFit="1" customWidth="1"/>
    <col min="15" max="15" width="5.1640625" style="11" bestFit="1" customWidth="1"/>
    <col min="16" max="16384" width="8.83203125" style="11"/>
  </cols>
  <sheetData>
    <row r="1" spans="1:15" ht="16">
      <c r="A1" s="61" t="s">
        <v>109</v>
      </c>
    </row>
    <row r="2" spans="1:15">
      <c r="A2" s="62" t="s">
        <v>110</v>
      </c>
    </row>
    <row r="3" spans="1:15">
      <c r="A3" s="11" t="s">
        <v>111</v>
      </c>
    </row>
    <row r="4" spans="1:15">
      <c r="A4" s="1" t="s">
        <v>68</v>
      </c>
      <c r="B4" s="35" t="s">
        <v>69</v>
      </c>
      <c r="C4" s="35" t="s">
        <v>1</v>
      </c>
      <c r="D4" s="35" t="s">
        <v>16</v>
      </c>
      <c r="E4" s="35" t="s">
        <v>18</v>
      </c>
      <c r="F4" s="35" t="s">
        <v>19</v>
      </c>
      <c r="G4" s="35" t="s">
        <v>108</v>
      </c>
      <c r="H4" s="35" t="s">
        <v>20</v>
      </c>
      <c r="I4" s="35" t="s">
        <v>21</v>
      </c>
      <c r="J4" s="35" t="s">
        <v>23</v>
      </c>
      <c r="K4" s="35" t="s">
        <v>24</v>
      </c>
      <c r="L4" s="35" t="s">
        <v>70</v>
      </c>
      <c r="M4" s="35" t="s">
        <v>71</v>
      </c>
      <c r="N4" s="35" t="s">
        <v>72</v>
      </c>
      <c r="O4" s="36" t="s">
        <v>73</v>
      </c>
    </row>
    <row r="5" spans="1:15">
      <c r="A5" s="60" t="s">
        <v>74</v>
      </c>
      <c r="B5" s="17" t="s">
        <v>76</v>
      </c>
      <c r="C5" s="17" t="s">
        <v>75</v>
      </c>
      <c r="D5" s="37">
        <v>57.457999999999998</v>
      </c>
      <c r="E5" s="37">
        <v>1.292</v>
      </c>
      <c r="F5" s="37">
        <v>0.47399999999999998</v>
      </c>
      <c r="G5" s="37">
        <v>5.742</v>
      </c>
      <c r="H5" s="37">
        <v>0.11600000000000001</v>
      </c>
      <c r="I5" s="37">
        <v>34.613999999999997</v>
      </c>
      <c r="J5" s="37">
        <v>0.72399999999999998</v>
      </c>
      <c r="K5" s="37">
        <v>100.529</v>
      </c>
      <c r="L5" s="38">
        <v>1.35</v>
      </c>
      <c r="M5" s="38">
        <v>90.08</v>
      </c>
      <c r="N5" s="38">
        <v>8.56</v>
      </c>
      <c r="O5" s="38">
        <v>91.561739498465798</v>
      </c>
    </row>
    <row r="6" spans="1:15">
      <c r="A6" s="52"/>
      <c r="B6" s="39" t="s">
        <v>76</v>
      </c>
      <c r="C6" s="39" t="s">
        <v>77</v>
      </c>
      <c r="D6" s="40">
        <v>57.27</v>
      </c>
      <c r="E6" s="40">
        <v>1.395</v>
      </c>
      <c r="F6" s="40">
        <v>0.52400000000000002</v>
      </c>
      <c r="G6" s="40">
        <v>5.617</v>
      </c>
      <c r="H6" s="40">
        <v>0.14000000000000001</v>
      </c>
      <c r="I6" s="40">
        <v>34.454000000000001</v>
      </c>
      <c r="J6" s="40">
        <v>0.66600000000000004</v>
      </c>
      <c r="K6" s="40">
        <v>100.143</v>
      </c>
      <c r="L6" s="41">
        <v>1.25</v>
      </c>
      <c r="M6" s="41">
        <v>90.24</v>
      </c>
      <c r="N6" s="41">
        <v>8.4700000000000006</v>
      </c>
      <c r="O6" s="41">
        <v>91.695030029186427</v>
      </c>
    </row>
    <row r="7" spans="1:15">
      <c r="A7" s="52"/>
      <c r="B7" s="39" t="s">
        <v>79</v>
      </c>
      <c r="C7" s="39" t="s">
        <v>78</v>
      </c>
      <c r="D7" s="40">
        <v>57.570999999999998</v>
      </c>
      <c r="E7" s="40">
        <v>1.016</v>
      </c>
      <c r="F7" s="40">
        <v>0.313</v>
      </c>
      <c r="G7" s="40">
        <v>5.7480000000000002</v>
      </c>
      <c r="H7" s="40">
        <v>8.1000000000000003E-2</v>
      </c>
      <c r="I7" s="40">
        <v>35.036999999999999</v>
      </c>
      <c r="J7" s="40">
        <v>0.36899999999999999</v>
      </c>
      <c r="K7" s="40">
        <v>100.20099999999999</v>
      </c>
      <c r="L7" s="41">
        <v>0.69</v>
      </c>
      <c r="M7" s="41">
        <v>90.83</v>
      </c>
      <c r="N7" s="41">
        <v>8.48</v>
      </c>
      <c r="O7" s="41">
        <v>91.647121395750318</v>
      </c>
    </row>
    <row r="8" spans="1:15">
      <c r="A8" s="52"/>
      <c r="B8" s="39" t="s">
        <v>79</v>
      </c>
      <c r="C8" s="39" t="s">
        <v>80</v>
      </c>
      <c r="D8" s="40">
        <v>57.326999999999998</v>
      </c>
      <c r="E8" s="40">
        <v>1.3580000000000001</v>
      </c>
      <c r="F8" s="40">
        <v>0.46899999999999997</v>
      </c>
      <c r="G8" s="40">
        <v>5.71</v>
      </c>
      <c r="H8" s="40">
        <v>0.154</v>
      </c>
      <c r="I8" s="40">
        <v>34.36</v>
      </c>
      <c r="J8" s="40">
        <v>0.81200000000000006</v>
      </c>
      <c r="K8" s="40">
        <v>100.301</v>
      </c>
      <c r="L8" s="41">
        <v>1.53</v>
      </c>
      <c r="M8" s="41">
        <v>89.85</v>
      </c>
      <c r="N8" s="41">
        <v>8.61</v>
      </c>
      <c r="O8" s="41">
        <v>91.54800319725274</v>
      </c>
    </row>
    <row r="9" spans="1:15">
      <c r="A9" s="52"/>
      <c r="B9" s="21" t="s">
        <v>79</v>
      </c>
      <c r="C9" s="39" t="s">
        <v>81</v>
      </c>
      <c r="D9" s="40">
        <v>57.59</v>
      </c>
      <c r="E9" s="40">
        <v>1.3009999999999999</v>
      </c>
      <c r="F9" s="40">
        <v>0.56100000000000005</v>
      </c>
      <c r="G9" s="40">
        <v>5.4870000000000001</v>
      </c>
      <c r="H9" s="40">
        <v>0.10299999999999999</v>
      </c>
      <c r="I9" s="40">
        <v>34.667000000000002</v>
      </c>
      <c r="J9" s="40">
        <v>0.78700000000000003</v>
      </c>
      <c r="K9" s="40">
        <v>100.556</v>
      </c>
      <c r="L9" s="41">
        <v>1.47</v>
      </c>
      <c r="M9" s="41">
        <v>90.33</v>
      </c>
      <c r="N9" s="41">
        <v>8.18</v>
      </c>
      <c r="O9" s="41">
        <v>91.917522493062066</v>
      </c>
    </row>
    <row r="10" spans="1:15">
      <c r="A10" s="52"/>
      <c r="B10" s="39"/>
      <c r="C10" s="48" t="s">
        <v>106</v>
      </c>
      <c r="D10" s="13">
        <f>AVERAGE(D5:D9)</f>
        <v>57.443200000000004</v>
      </c>
      <c r="E10" s="13">
        <f t="shared" ref="E10:O10" si="0">AVERAGE(E5:E9)</f>
        <v>1.2724</v>
      </c>
      <c r="F10" s="13">
        <f t="shared" si="0"/>
        <v>0.46819999999999995</v>
      </c>
      <c r="G10" s="13">
        <f t="shared" si="0"/>
        <v>5.6608000000000001</v>
      </c>
      <c r="H10" s="13">
        <f t="shared" si="0"/>
        <v>0.11879999999999999</v>
      </c>
      <c r="I10" s="13">
        <f t="shared" si="0"/>
        <v>34.626399999999997</v>
      </c>
      <c r="J10" s="13">
        <f t="shared" si="0"/>
        <v>0.67159999999999997</v>
      </c>
      <c r="K10" s="13">
        <f t="shared" si="0"/>
        <v>100.34599999999999</v>
      </c>
      <c r="L10" s="49">
        <f t="shared" si="0"/>
        <v>1.258</v>
      </c>
      <c r="M10" s="49">
        <f t="shared" si="0"/>
        <v>90.265999999999991</v>
      </c>
      <c r="N10" s="49">
        <f t="shared" si="0"/>
        <v>8.4600000000000009</v>
      </c>
      <c r="O10" s="49">
        <f t="shared" si="0"/>
        <v>91.673883322743478</v>
      </c>
    </row>
    <row r="11" spans="1:15">
      <c r="A11" s="52"/>
      <c r="C11" s="7" t="s">
        <v>105</v>
      </c>
      <c r="D11" s="8">
        <f>_xlfn.STDEV.S(D5:D9)</f>
        <v>0.14283101903998285</v>
      </c>
      <c r="E11" s="8">
        <f t="shared" ref="E11:O11" si="1">_xlfn.STDEV.S(E5:E9)</f>
        <v>0.14941653188318849</v>
      </c>
      <c r="F11" s="8">
        <f t="shared" si="1"/>
        <v>9.4666255867653662E-2</v>
      </c>
      <c r="G11" s="8">
        <f t="shared" si="1"/>
        <v>0.11038885813341852</v>
      </c>
      <c r="H11" s="8">
        <f t="shared" si="1"/>
        <v>2.9046514420838852E-2</v>
      </c>
      <c r="I11" s="8">
        <f t="shared" si="1"/>
        <v>0.26032921464945091</v>
      </c>
      <c r="J11" s="8">
        <f t="shared" si="1"/>
        <v>0.17844691087267359</v>
      </c>
      <c r="K11" s="8">
        <f t="shared" si="1"/>
        <v>0.18831356828439039</v>
      </c>
      <c r="L11" s="46">
        <f t="shared" si="1"/>
        <v>0.33544000953970848</v>
      </c>
      <c r="M11" s="46">
        <f t="shared" si="1"/>
        <v>0.364184019418756</v>
      </c>
      <c r="N11" s="46">
        <f t="shared" si="1"/>
        <v>0.16688319268278645</v>
      </c>
      <c r="O11" s="46">
        <f t="shared" si="1"/>
        <v>0.1491186378026641</v>
      </c>
    </row>
    <row r="12" spans="1:15">
      <c r="A12" s="52"/>
      <c r="B12" s="20" t="s">
        <v>83</v>
      </c>
      <c r="C12" s="39" t="s">
        <v>82</v>
      </c>
      <c r="D12" s="40">
        <v>54.290999999999997</v>
      </c>
      <c r="E12" s="40">
        <v>1.177</v>
      </c>
      <c r="F12" s="40">
        <v>0.59499999999999997</v>
      </c>
      <c r="G12" s="40">
        <v>1.8220000000000001</v>
      </c>
      <c r="H12" s="40">
        <v>5.0999999999999997E-2</v>
      </c>
      <c r="I12" s="40">
        <v>17.893000000000001</v>
      </c>
      <c r="J12" s="40">
        <v>23.138999999999999</v>
      </c>
      <c r="K12" s="40">
        <v>99.081999999999994</v>
      </c>
      <c r="L12" s="41">
        <v>46.65</v>
      </c>
      <c r="M12" s="41">
        <v>50.19</v>
      </c>
      <c r="N12" s="41">
        <v>2.96</v>
      </c>
      <c r="O12" s="41">
        <v>94.645806273398875</v>
      </c>
    </row>
    <row r="13" spans="1:15">
      <c r="A13" s="52"/>
      <c r="B13" s="39" t="s">
        <v>83</v>
      </c>
      <c r="C13" s="39" t="s">
        <v>84</v>
      </c>
      <c r="D13" s="40">
        <v>54.331000000000003</v>
      </c>
      <c r="E13" s="40">
        <v>1.381</v>
      </c>
      <c r="F13" s="40">
        <v>0.623</v>
      </c>
      <c r="G13" s="40">
        <v>1.883</v>
      </c>
      <c r="H13" s="40">
        <v>0.1</v>
      </c>
      <c r="I13" s="40">
        <v>17.728999999999999</v>
      </c>
      <c r="J13" s="40">
        <v>23.206</v>
      </c>
      <c r="K13" s="40">
        <v>99.358000000000004</v>
      </c>
      <c r="L13" s="41">
        <v>46.82</v>
      </c>
      <c r="M13" s="41">
        <v>49.77</v>
      </c>
      <c r="N13" s="41">
        <v>3.13</v>
      </c>
      <c r="O13" s="41">
        <v>94.428202821702484</v>
      </c>
    </row>
    <row r="14" spans="1:15">
      <c r="A14" s="52"/>
      <c r="B14" s="39" t="s">
        <v>86</v>
      </c>
      <c r="C14" s="39" t="s">
        <v>85</v>
      </c>
      <c r="D14" s="40">
        <v>54.387999999999998</v>
      </c>
      <c r="E14" s="40">
        <v>1.2230000000000001</v>
      </c>
      <c r="F14" s="40">
        <v>0.69199999999999995</v>
      </c>
      <c r="G14" s="40">
        <v>1.7070000000000001</v>
      </c>
      <c r="H14" s="40">
        <v>8.4000000000000005E-2</v>
      </c>
      <c r="I14" s="40">
        <v>17.916</v>
      </c>
      <c r="J14" s="40">
        <v>22.940999999999999</v>
      </c>
      <c r="K14" s="40">
        <v>99.078999999999994</v>
      </c>
      <c r="L14" s="41">
        <v>46.44</v>
      </c>
      <c r="M14" s="41">
        <v>50.46</v>
      </c>
      <c r="N14" s="41">
        <v>2.84</v>
      </c>
      <c r="O14" s="41">
        <v>94.972876504161292</v>
      </c>
    </row>
    <row r="15" spans="1:15">
      <c r="A15" s="52"/>
      <c r="B15" s="39" t="s">
        <v>86</v>
      </c>
      <c r="C15" s="39" t="s">
        <v>87</v>
      </c>
      <c r="D15" s="40">
        <v>54.116</v>
      </c>
      <c r="E15" s="40">
        <v>1.5089999999999999</v>
      </c>
      <c r="F15" s="40">
        <v>0.73599999999999999</v>
      </c>
      <c r="G15" s="40">
        <v>1.784</v>
      </c>
      <c r="H15" s="40">
        <v>0.109</v>
      </c>
      <c r="I15" s="40">
        <v>17.882000000000001</v>
      </c>
      <c r="J15" s="40">
        <v>23.295000000000002</v>
      </c>
      <c r="K15" s="40">
        <v>99.546999999999997</v>
      </c>
      <c r="L15" s="41">
        <v>46.81</v>
      </c>
      <c r="M15" s="41">
        <v>50</v>
      </c>
      <c r="N15" s="41">
        <v>2.98</v>
      </c>
      <c r="O15" s="41">
        <v>94.748554675081536</v>
      </c>
    </row>
    <row r="16" spans="1:15">
      <c r="A16" s="52"/>
      <c r="B16" s="21" t="s">
        <v>86</v>
      </c>
      <c r="C16" s="39" t="s">
        <v>88</v>
      </c>
      <c r="D16" s="40">
        <v>53.415999999999997</v>
      </c>
      <c r="E16" s="40">
        <v>0.96599999999999997</v>
      </c>
      <c r="F16" s="40">
        <v>0.42399999999999999</v>
      </c>
      <c r="G16" s="40">
        <v>2.0070000000000001</v>
      </c>
      <c r="H16" s="40">
        <v>0.06</v>
      </c>
      <c r="I16" s="40">
        <v>18.183</v>
      </c>
      <c r="J16" s="40">
        <v>24.65</v>
      </c>
      <c r="K16" s="40">
        <v>99.825000000000003</v>
      </c>
      <c r="L16" s="41">
        <v>47.72</v>
      </c>
      <c r="M16" s="41">
        <v>48.98</v>
      </c>
      <c r="N16" s="41">
        <v>3.11</v>
      </c>
      <c r="O16" s="41">
        <v>94.222199191626075</v>
      </c>
    </row>
    <row r="17" spans="1:15">
      <c r="A17" s="52"/>
      <c r="B17" s="39"/>
      <c r="C17" s="48" t="s">
        <v>106</v>
      </c>
      <c r="D17" s="13">
        <f>AVERAGE(D12:D16)</f>
        <v>54.108399999999996</v>
      </c>
      <c r="E17" s="13">
        <f t="shared" ref="E17:O17" si="2">AVERAGE(E12:E16)</f>
        <v>1.2511999999999999</v>
      </c>
      <c r="F17" s="13">
        <f t="shared" si="2"/>
        <v>0.61399999999999999</v>
      </c>
      <c r="G17" s="13">
        <f t="shared" si="2"/>
        <v>1.8405999999999998</v>
      </c>
      <c r="H17" s="13">
        <f t="shared" si="2"/>
        <v>8.0799999999999997E-2</v>
      </c>
      <c r="I17" s="13">
        <f t="shared" si="2"/>
        <v>17.9206</v>
      </c>
      <c r="J17" s="13">
        <f t="shared" si="2"/>
        <v>23.446199999999997</v>
      </c>
      <c r="K17" s="13">
        <f t="shared" si="2"/>
        <v>99.378200000000007</v>
      </c>
      <c r="L17" s="49">
        <f t="shared" si="2"/>
        <v>46.887999999999998</v>
      </c>
      <c r="M17" s="49">
        <f t="shared" si="2"/>
        <v>49.88</v>
      </c>
      <c r="N17" s="49">
        <f t="shared" si="2"/>
        <v>3.004</v>
      </c>
      <c r="O17" s="49">
        <f t="shared" si="2"/>
        <v>94.603527893194055</v>
      </c>
    </row>
    <row r="18" spans="1:15">
      <c r="A18" s="53"/>
      <c r="C18" s="7" t="s">
        <v>105</v>
      </c>
      <c r="D18" s="8">
        <f>_xlfn.STDEV.S(D12:D16)</f>
        <v>0.40017033873089708</v>
      </c>
      <c r="E18" s="8">
        <f t="shared" ref="E18:O18" si="3">_xlfn.STDEV.S(E12:E16)</f>
        <v>0.20672977531067116</v>
      </c>
      <c r="F18" s="8">
        <f t="shared" si="3"/>
        <v>0.11990621335026799</v>
      </c>
      <c r="G18" s="8">
        <f t="shared" si="3"/>
        <v>0.1127887405728072</v>
      </c>
      <c r="H18" s="8">
        <f t="shared" si="3"/>
        <v>2.4973986465920885E-2</v>
      </c>
      <c r="I18" s="8">
        <f t="shared" si="3"/>
        <v>0.16419287438862873</v>
      </c>
      <c r="J18" s="8">
        <f t="shared" si="3"/>
        <v>0.68543613852787144</v>
      </c>
      <c r="K18" s="8">
        <f t="shared" si="3"/>
        <v>0.31850698579466397</v>
      </c>
      <c r="L18" s="46">
        <f t="shared" si="3"/>
        <v>0.48996938679880819</v>
      </c>
      <c r="M18" s="46">
        <f t="shared" si="3"/>
        <v>0.56324950066555868</v>
      </c>
      <c r="N18" s="46">
        <f t="shared" si="3"/>
        <v>0.1188696765369537</v>
      </c>
      <c r="O18" s="46">
        <f t="shared" si="3"/>
        <v>0.28956393277385889</v>
      </c>
    </row>
    <row r="19" spans="1:15">
      <c r="A19" s="60" t="s">
        <v>89</v>
      </c>
      <c r="B19" s="17" t="s">
        <v>86</v>
      </c>
      <c r="C19" s="17" t="s">
        <v>90</v>
      </c>
      <c r="D19" s="37">
        <v>54.360999999999997</v>
      </c>
      <c r="E19" s="37">
        <v>0.65300000000000002</v>
      </c>
      <c r="F19" s="37">
        <v>1.4990000000000001</v>
      </c>
      <c r="G19" s="37">
        <v>1.2430000000000001</v>
      </c>
      <c r="H19" s="37">
        <v>0.124</v>
      </c>
      <c r="I19" s="37">
        <v>17.884</v>
      </c>
      <c r="J19" s="37">
        <v>24.501999999999999</v>
      </c>
      <c r="K19" s="37">
        <v>100.56399999999999</v>
      </c>
      <c r="L19" s="38">
        <v>48.36</v>
      </c>
      <c r="M19" s="38">
        <v>49.11</v>
      </c>
      <c r="N19" s="38">
        <v>2.1</v>
      </c>
      <c r="O19" s="38">
        <v>96.282249911766996</v>
      </c>
    </row>
    <row r="20" spans="1:15">
      <c r="A20" s="52"/>
      <c r="B20" s="39" t="s">
        <v>86</v>
      </c>
      <c r="C20" s="39" t="s">
        <v>91</v>
      </c>
      <c r="D20" s="40">
        <v>54.4</v>
      </c>
      <c r="E20" s="40">
        <v>0.55600000000000005</v>
      </c>
      <c r="F20" s="40">
        <v>1.2270000000000001</v>
      </c>
      <c r="G20" s="40">
        <v>1.2809999999999999</v>
      </c>
      <c r="H20" s="40">
        <v>4.7E-2</v>
      </c>
      <c r="I20" s="40">
        <v>17.785</v>
      </c>
      <c r="J20" s="40">
        <v>24.757000000000001</v>
      </c>
      <c r="K20" s="40">
        <v>100.29399999999998</v>
      </c>
      <c r="L20" s="41">
        <v>48.79</v>
      </c>
      <c r="M20" s="41">
        <v>48.77</v>
      </c>
      <c r="N20" s="41">
        <v>2.0499999999999998</v>
      </c>
      <c r="O20" s="41">
        <v>96.152459902685166</v>
      </c>
    </row>
    <row r="21" spans="1:15">
      <c r="A21" s="52"/>
      <c r="B21" s="39"/>
      <c r="C21" s="4" t="s">
        <v>106</v>
      </c>
      <c r="D21" s="3">
        <f>AVERAGE(D19:D20)</f>
        <v>54.380499999999998</v>
      </c>
      <c r="E21" s="3">
        <f t="shared" ref="E21:O21" si="4">AVERAGE(E19:E20)</f>
        <v>0.60450000000000004</v>
      </c>
      <c r="F21" s="3">
        <f t="shared" si="4"/>
        <v>1.363</v>
      </c>
      <c r="G21" s="3">
        <f t="shared" si="4"/>
        <v>1.262</v>
      </c>
      <c r="H21" s="3">
        <f t="shared" si="4"/>
        <v>8.5499999999999993E-2</v>
      </c>
      <c r="I21" s="3">
        <f t="shared" si="4"/>
        <v>17.834499999999998</v>
      </c>
      <c r="J21" s="3">
        <f t="shared" si="4"/>
        <v>24.6295</v>
      </c>
      <c r="K21" s="3">
        <f t="shared" si="4"/>
        <v>100.42899999999999</v>
      </c>
      <c r="L21" s="43">
        <f t="shared" si="4"/>
        <v>48.575000000000003</v>
      </c>
      <c r="M21" s="43">
        <f t="shared" si="4"/>
        <v>48.94</v>
      </c>
      <c r="N21" s="43">
        <f t="shared" si="4"/>
        <v>2.0750000000000002</v>
      </c>
      <c r="O21" s="43">
        <f t="shared" si="4"/>
        <v>96.217354907226081</v>
      </c>
    </row>
    <row r="22" spans="1:15">
      <c r="A22" s="53"/>
      <c r="B22" s="47"/>
      <c r="C22" s="7" t="s">
        <v>102</v>
      </c>
      <c r="D22" s="8">
        <f>_xlfn.STDEV.S(D19:D20)</f>
        <v>2.7577164466276401E-2</v>
      </c>
      <c r="E22" s="8">
        <f t="shared" ref="E22:J22" si="5">_xlfn.STDEV.S(E19:E20)</f>
        <v>6.8589357775095089E-2</v>
      </c>
      <c r="F22" s="8">
        <f t="shared" si="5"/>
        <v>0.19233304448274094</v>
      </c>
      <c r="G22" s="8">
        <f t="shared" si="5"/>
        <v>2.6870057685088673E-2</v>
      </c>
      <c r="H22" s="8">
        <f t="shared" si="5"/>
        <v>5.4447222151364175E-2</v>
      </c>
      <c r="I22" s="8">
        <f t="shared" si="5"/>
        <v>7.0003571337468345E-2</v>
      </c>
      <c r="J22" s="8">
        <f t="shared" si="5"/>
        <v>0.18031222920257142</v>
      </c>
      <c r="K22" s="8">
        <f>_xlfn.STDEV.S(K19:K20)</f>
        <v>0.19091883092037507</v>
      </c>
      <c r="L22" s="46">
        <f>_xlfn.STDEV.S(L19:L20)</f>
        <v>0.30405591591021525</v>
      </c>
      <c r="M22" s="46">
        <f>_xlfn.STDEV.S(M19:M20)</f>
        <v>0.24041630560342353</v>
      </c>
      <c r="N22" s="46">
        <f>_xlfn.STDEV.S(N19:N20)</f>
        <v>3.5355339059327563E-2</v>
      </c>
      <c r="O22" s="8">
        <f>_xlfn.STDEV.S(O19:O20)</f>
        <v>9.1775395552025754E-2</v>
      </c>
    </row>
    <row r="23" spans="1:15">
      <c r="A23" s="50" t="s">
        <v>100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</row>
  </sheetData>
  <mergeCells count="3">
    <mergeCell ref="A5:A18"/>
    <mergeCell ref="A19:A22"/>
    <mergeCell ref="A23:O23"/>
  </mergeCells>
  <phoneticPr fontId="9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Table1. Olivine</vt:lpstr>
      <vt:lpstr>Table 2. Chromite</vt:lpstr>
      <vt:lpstr>Table 3.Pyroxene </vt:lpstr>
    </vt:vector>
  </TitlesOfParts>
  <Company>Lenovo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Editorial Assistant</cp:lastModifiedBy>
  <dcterms:created xsi:type="dcterms:W3CDTF">2015-10-23T03:08:25Z</dcterms:created>
  <dcterms:modified xsi:type="dcterms:W3CDTF">2017-02-24T20:24:32Z</dcterms:modified>
</cp:coreProperties>
</file>